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<sst xmlns="http://schemas.openxmlformats.org/spreadsheetml/2006/main" count="494" uniqueCount="302">
  <si>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</si>
  <si>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</si>
  <si>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</si>
  <si>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</si>
  <si>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</si>
  <si>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</si>
  <si>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</si>
  <si>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</si>
  <si>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</si>
  <si>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</si>
  <si>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</si>
  <si>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</si>
  <si>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</si>
  <si>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</si>
  <si>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</si>
  <si>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</si>
  <si>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</si>
  <si>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</si>
  <si>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</si>
  <si>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</si>
  <si>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</si>
  <si>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</si>
  <si>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</si>
  <si>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</si>
  <si>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</si>
  <si>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</si>
  <si>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</si>
  <si>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</si>
  <si>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</si>
  <si>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</si>
  <si>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</si>
  <si>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</si>
  <si>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معدل السعر السابق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</si>
  <si>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</si>
  <si>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</si>
  <si>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</si>
  <si>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</si>
  <si>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</si>
  <si>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</si>
  <si>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</si>
  <si>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</si>
  <si>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</si>
  <si>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</si>
  <si>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</si>
  <si>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</si>
  <si>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</si>
  <si>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</si>
  <si>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</si>
  <si>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</si>
  <si>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</si>
  <si>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</si>
  <si>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</si>
  <si>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المشروبات الغازية الشمالية (INSD)</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</si>
  <si>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</si>
  <si>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</si>
  <si>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</si>
  <si>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</si>
  <si>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</si>
  <si>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</si>
  <si>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</si>
  <si>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</si>
  <si>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</si>
  <si>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</si>
  <si>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</si>
  <si>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</si>
  <si>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</si>
  <si>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</si>
  <si>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</si>
  <si>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</si>
  <si>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</si>
  <si>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</si>
  <si>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</si>
  <si>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</si>
  <si>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</si>
  <si>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</si>
  <si>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</si>
  <si>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 xml:space="preserve">الامين للتأمين </t>
  </si>
  <si>
    <t>NAME</t>
  </si>
  <si>
    <t>الخازر لانتاج المواد الانشائية</t>
  </si>
  <si>
    <t>IKHC</t>
  </si>
  <si>
    <t xml:space="preserve">مصرف اشور </t>
  </si>
  <si>
    <t>BASH</t>
  </si>
  <si>
    <t xml:space="preserve">اسماك الشرق الاوسط </t>
  </si>
  <si>
    <t>AMEF</t>
  </si>
  <si>
    <t>بغداد لتجارة وخدمات السيارات (SBMC)</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</si>
  <si>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</si>
  <si>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</si>
  <si>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</si>
  <si>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</si>
  <si>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</si>
  <si>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</si>
  <si>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</si>
  <si>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</si>
  <si>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</si>
  <si>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</si>
  <si>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</si>
  <si>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</si>
  <si>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</si>
  <si>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ITLI</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</si>
  <si>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</si>
  <si>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</si>
  <si>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</si>
  <si>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</si>
  <si>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</si>
  <si>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</si>
  <si>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</si>
  <si>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</si>
  <si>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</si>
  <si>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</si>
  <si>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</si>
  <si>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</si>
  <si>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</si>
  <si>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</si>
  <si>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</si>
  <si>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</si>
  <si>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</si>
  <si>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</si>
  <si>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</si>
  <si>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</si>
  <si>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</si>
  <si>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</si>
  <si>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</si>
  <si>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</si>
  <si>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</si>
  <si>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</si>
  <si>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</si>
  <si>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</si>
  <si>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</si>
  <si>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</si>
  <si>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</si>
  <si>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</si>
  <si>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</si>
  <si>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</si>
  <si>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</si>
  <si>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</si>
  <si>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</si>
  <si>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</si>
  <si>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</si>
  <si>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</si>
  <si>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</si>
  <si>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</si>
  <si>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</si>
  <si>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 xml:space="preserve">الهلال الصناعيه </t>
  </si>
  <si>
    <t>IHLI</t>
  </si>
  <si>
    <t>مصرف الاتحاد العراقي</t>
  </si>
  <si>
    <t>BUOI</t>
  </si>
  <si>
    <t>البادية للنقل العام</t>
  </si>
  <si>
    <t>SBAG</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</si>
  <si>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(5.750) دينار.</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</si>
  <si>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</si>
  <si>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</si>
  <si>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</si>
  <si>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</si>
  <si>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</si>
  <si>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</si>
  <si>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</si>
  <si>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</si>
  <si>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</si>
  <si>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</si>
  <si>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</si>
  <si>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</si>
  <si>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</si>
  <si>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العراقية للتحويل المالي</t>
  </si>
  <si>
    <t>MTIR</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</si>
  <si>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</si>
  <si>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</si>
  <si>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</si>
  <si>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</si>
  <si>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</si>
  <si>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</si>
  <si>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</si>
  <si>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</si>
  <si>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</si>
  <si>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</si>
  <si>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</si>
  <si>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</si>
  <si>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</si>
  <si>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</si>
  <si>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</si>
  <si>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</si>
  <si>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</si>
  <si>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الصناعات الخفيفة</t>
  </si>
  <si>
    <t>بغداد لمواد التغليف</t>
  </si>
  <si>
    <t>IBPM</t>
  </si>
  <si>
    <t>مصرف دجلة والفرات</t>
  </si>
  <si>
    <t>BDFD</t>
  </si>
  <si>
    <t>سما بغداد للتحويل المالي (MTSB)</t>
  </si>
  <si>
    <t xml:space="preserve">الخير للاستثمار المالي </t>
  </si>
  <si>
    <t>VKHF</t>
  </si>
  <si>
    <t>قررت الهيئة العامة المنعقدة بتاريخ 2015/12/15 زيادة  رأسمال الشركة  بنسبة (10%) وفق المادة (55/ثانيا) من قانون الشركات</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</si>
  <si>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</si>
  <si>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</si>
  <si>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</si>
  <si>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</si>
  <si>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</si>
  <si>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الرابطة المالية للتحويل المالي </t>
  </si>
  <si>
    <t>MTRA</t>
  </si>
  <si>
    <t xml:space="preserve">مصرف دار السلام </t>
  </si>
  <si>
    <t>BDSI</t>
  </si>
  <si>
    <t>مصرف المنصور</t>
  </si>
  <si>
    <t>BMNS</t>
  </si>
  <si>
    <t>صناعة وتجارة الكارتون</t>
  </si>
  <si>
    <t>IICM</t>
  </si>
  <si>
    <t>ايقاف تداول</t>
  </si>
  <si>
    <t>فندق اشور</t>
  </si>
  <si>
    <t>HASH</t>
  </si>
  <si>
    <t xml:space="preserve">مصرف الموصل </t>
  </si>
  <si>
    <t>BMFI</t>
  </si>
  <si>
    <t xml:space="preserve">مصرف عبر العراق </t>
  </si>
  <si>
    <t>BTRI</t>
  </si>
  <si>
    <t>المصرف التجاري (BCOI)</t>
  </si>
  <si>
    <t>دعت الشركة مساهميها الى مراجعه مقر المصرف  لاجل استلام ارباحهم لعام2014 اعتبارا من يوم الاثنين 2016/4/4.</t>
  </si>
  <si>
    <t>الموصل لمدن الالعاب والاستثمارات السياحية (SMOF)</t>
  </si>
  <si>
    <t xml:space="preserve">العراقية لانتاج البذور (AISP) </t>
  </si>
  <si>
    <t xml:space="preserve">العراقية للتحويل المالي (MTIR) </t>
  </si>
  <si>
    <t xml:space="preserve">الحديثة للانتاج الحيواني (AMAP) </t>
  </si>
  <si>
    <t>بغداد للمشروبات الغازية</t>
  </si>
  <si>
    <t>IBSD</t>
  </si>
  <si>
    <t>العراقية لتصنيع وتسويق التمور(IIDP)</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</si>
  <si>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بغداد لخدمات السيارات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(المشروبات الغازية الشمالية ، المواد الانشائية الحديثة ، صناعة الاثاث المنزلي ، الفلوجة للمواد الانشائية ، الموصل لمدن الالعاب )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</si>
  <si>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</si>
  <si>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</si>
  <si>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الشركة لاجل استلام شهادة الاسهم الخاصة وارباح لعام2013 مستصحبين معهم شهادة الاسهم السابقة مع هوية الاحوال المدنية او شهادة الجنسية العراقية .</t>
  </si>
  <si>
    <t>دعت الشركة مساهميها الى مراجعه مقر المصرف لاجل استلام صكوك الارباح لعام 2015 بنسبة 6% من رأس المال اعتبارا من الاحد 2016/4/24.</t>
  </si>
  <si>
    <t>مصرف المنصور(BMNS)</t>
  </si>
  <si>
    <t>الوطنية للاستثمارات السياحية(HNTI)</t>
  </si>
  <si>
    <t>مجموع قطاع الزراعة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</si>
  <si>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</si>
  <si>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</si>
  <si>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</si>
  <si>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</si>
  <si>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</si>
  <si>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</si>
  <si>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</si>
  <si>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2012/8/5 لعدم تقديم الافصاح السنوي للسنوات (2012،2011،2010 ،2013، 2014) ولعدم تقديم الافصاح الفصلي للفصول (الاول والثاني والثالث) لعام 2014 والفصل (الاول والثاني والثالث )  لعام 2015، سعر الاغلاق  (1.690) دينار</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</si>
  <si>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</si>
  <si>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</si>
  <si>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</si>
  <si>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</si>
  <si>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</si>
  <si>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</si>
  <si>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</si>
  <si>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</si>
  <si>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</si>
  <si>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تم ايقاف التداول اعتبارا من جلسة الاثنين 2016/4/18 لعدم تقديم الحسابات الختامية للسنة المالية المنتهية 2015/8/31 ، قررت الهيئة العامة المنعقدة 2016/2/7 زيادة راسمال الشركة  من (17.250) مليار دينار الى (27.600) مليار دينار وفق المادة (55/اولا) من قانون الشركات . سعر الاغلاق (1.800) دينار.</t>
  </si>
  <si>
    <t>دار السلام للتأمين</t>
  </si>
  <si>
    <t>NDSA</t>
  </si>
  <si>
    <t>الخاتم للاتصالات(TZNI)</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</si>
  <si>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</si>
  <si>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</si>
  <si>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</si>
  <si>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مجموع قطاع الاتصالات</t>
  </si>
  <si>
    <t>المصرف الاهلي (BNOI)</t>
  </si>
  <si>
    <t>تم ايقاف تداول اعتبارا من جلسة 2013/10/2 لعدم تقديم الافصاح الفصلي للفصل (الثاني والثالث) لعام 2013 والفصل الاول لعام  2014 والفصل الاول والثاني والثالث لعام 2015 ولعدم تقديم الافصاح السنوي لعامي( 2013 و 2014) وعلى الشركة تقديم تقرير من رئيس مجلس الادارة حول الوضع الاجمالي للشركة كونها من المناطق الساخنة، سعر الاغلاق بلغ (0.350) دينار.</t>
  </si>
  <si>
    <t xml:space="preserve">المعمورة العقارية (SMRI) </t>
  </si>
  <si>
    <t>الاستثمارات السياحية</t>
  </si>
  <si>
    <t xml:space="preserve">الكندي لللقاحات البيطرية </t>
  </si>
  <si>
    <t>تم غلق الاكتتاب  اعتبارا من يوم الاحد 2016/5/16على كامل الاسهم المطروحة البالغة (55) مليار سهم .</t>
  </si>
  <si>
    <t xml:space="preserve">النخبة للمقاولات العامة </t>
  </si>
  <si>
    <t>SNUC</t>
  </si>
  <si>
    <t>سيعقد اجتماع الهيئة العامة يوم الخميس 2016/5/26 الساعة العاشرة صباحا في فندق بغداد لمناقشة الحسابات الختامية لعام 2015 والمصادقة عليها , واقرار مقسوم الارباح , وانتخاب مجلس ادارة جديد  ,  وتم ايقاف التداول اعتبارا من جلسة 2016/5/23.</t>
  </si>
  <si>
    <t>قررت هيئة الاوراق المالية بموجب كتابها المرقم (1/13) في 2016/5/19 واستنادا الى كتاب مجلس المحافظين المرقم (م م/6) في 2016/1/18ايقاف التداول على اسهم الشركات المساهمة الاتية (الهلال الصناعية , الصناعات الخفيفة , العراقية لصناعة الكارتون) اعتبارا من جلسة الاربعاء الموافق 2016/6/1 لعدم قيامهم بتسديد الاشتراك السنوي الى السوق ولحين قيامهم بتسديد الاشتراك السنوي .</t>
  </si>
  <si>
    <t>قررت هيئة الاوراق المالية بموجب كتابها المرقم (1/13) في 2016/5/19 واستنادا الى كتاب مجلس المحافظين المرقم (م م/6) في 2016/1/18 تحويل الشركات المساهمة الواقعة ضمن المناطق الساخنة وهي ( الموصل لمدن الالعاب , فندق اشور , الوطنية لصناعة الاثاث المنزلي ,المواد الانشائية الحديثة) من السوق النظامي الى السوق الثاني اعتبارا من جلسة الاربعاء الموافق 2016/6/1 لعدم قيامها بتسديد الاشتراك السنوي الى السوق .</t>
  </si>
  <si>
    <t>قررت هيئة الاوراق المالية بموجب كتابها المرقم (1/13) في 2016/5/19 واستنادا الى كتاب مجلس المحافظين المرقم (م م/6) في 2016/1/18 شطب ادراج اسهم شركتي المشروبات الغازية للمنطقة الشمالية وبغداد لخدمات السيارات اعتبارا من جلسة الاربعاء الموافق 2016/6/1 لعدم قيامهما بتسديد الاشتراك السنوي الى السوق .</t>
  </si>
  <si>
    <t>تحويل شركات من السوق النظامي الى السوق الثاني</t>
  </si>
  <si>
    <t xml:space="preserve">ايقاف تداول </t>
  </si>
  <si>
    <t xml:space="preserve">شطب ادراج </t>
  </si>
  <si>
    <t xml:space="preserve">مصرف بغداد </t>
  </si>
  <si>
    <t>BBOB</t>
  </si>
  <si>
    <t>عقد اجتماع الهيئة العامة يوم الاثنين 2016/5/23 الساعة العاشرة صباحا في المركز الثقافي النفطي لمناقشة الحسابات الختامية لعام 2015 والمصادقة عليها , واقرار مقسوم الارباح , وزيادة رأسمال الشركة وفق المادة (55/ ثانيا) ,  وتم ايقاف التداول اعتبارا من جلسة 2016/5/18.</t>
  </si>
  <si>
    <t>اخبار الشركات المساهمة المدرجة  في سوق العراق للاوراق المالية لجلسة يوم الاربعاء الموافق 2016/5/25</t>
  </si>
  <si>
    <t>نشرة الشركات المتوقفة عن التداول بقرار من هيئة الاوراق المالية لجلسة الاربعاء الموافق 2016/5/25</t>
  </si>
  <si>
    <t>نشرة الشركات غير المتداولة للسوق الثاني في سوق العراق للاوراق المالية لجلسة الاربعاء الموافق 2016/5/25</t>
  </si>
  <si>
    <t>نشرة الشركات غير المتداولة للسوق النظامي في سوق العراق للاوراق المالية لجلسة الاربعاء الموافق 2016/5/25</t>
  </si>
  <si>
    <t xml:space="preserve">جلسة الاربعاء 2016/5/25  </t>
  </si>
  <si>
    <t>نشرة التداول في السوق النظامي رقم (99)</t>
  </si>
  <si>
    <t>الرابطة المالية للتحويل المالي (MTRA)</t>
  </si>
  <si>
    <t>سيتم اطلاق التداول على اسهم شركة اعتبارا من جلسة الخميس الموافق 2016/5/26 بعد قرار الهيئة العامة المنعقدة يوم الخميس2016/5/19   المصادقة على الحسابات الختامية لعام 2015 وتوزيع ارباح (215) مليار دينار كارباح لسنة 2015 , السعر التاشيري (2.930) دينار</t>
  </si>
  <si>
    <t>سيعقد اجتماع الهيئة العامة يوم الخميس 2016/6/2 الساعة العاشرة صباحا في مقر الشركة لمناقشة الحسابات الختامية لعام 2015 والمصادقة عليها ,  وسيتم ايقاف التداول اعتبارا من جلسة 2016/5/30.</t>
  </si>
  <si>
    <t xml:space="preserve">الاوامر الخاصة </t>
  </si>
  <si>
    <t>مجموع قطاع التأمين</t>
  </si>
  <si>
    <t>بلغ الرقم القياسي العام (520.280) نقطة مرتفعا بنسبة (0.45%)</t>
  </si>
  <si>
    <t xml:space="preserve">جلسة الاربعاء 2016/5/25 </t>
  </si>
  <si>
    <t>نشرة  تداول الاسهم المشتراة لغير العراقيين في السوق النظامي</t>
  </si>
  <si>
    <t>المصرف التجاري العراقي</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</si>
  <si>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</si>
  <si>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</si>
  <si>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</si>
  <si>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</si>
  <si>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مصرف الشرق الاوسط للاستثمار</t>
  </si>
  <si>
    <t xml:space="preserve">مصرف الاستثمار العراقي </t>
  </si>
  <si>
    <t xml:space="preserve">مصرف الخليج التجاري </t>
  </si>
  <si>
    <t xml:space="preserve">قطاع الصناعة </t>
  </si>
  <si>
    <t>المنصور للصناعات الدوائية</t>
  </si>
  <si>
    <t xml:space="preserve">بغداد للمشروبات الغازية </t>
  </si>
  <si>
    <t xml:space="preserve">مجموع قطاع الصناعة </t>
  </si>
  <si>
    <t xml:space="preserve">قطاع الفنادق والسياحة </t>
  </si>
  <si>
    <t xml:space="preserve">فنادق عشتار </t>
  </si>
  <si>
    <t>فندق المنصور</t>
  </si>
  <si>
    <t xml:space="preserve">مجموع قطاع الفنادق والسياحة </t>
  </si>
  <si>
    <t>نفذت شركة الحكمة للوساطة امر متقابل مقصود على اسهم شركة المصرف المتحد بعدد اسهم (12) مليار سهم في زمن الجلسة الاضافي (بعد الساعة 12 ظهرا) وفقا لاجراءات تنفيذ الصفقات الكبيرة ,تفاصيله وفق الافصاح على الموقع الالكتروني .</t>
  </si>
  <si>
    <t>نفذت شركتي : الربيع للوساطة (بائع) الايلاف الاسلامي (مشتري) امر خاص بعدد اسهم (85.110.050.000) سهم على اسهم شركة مصرف دار السلام  في زمن الجلسة الاضافي (بعد الساعة 12 ظهرا) وفقا لاجراءات تنفيذ الصفقات الكبيرة .</t>
  </si>
</sst>
</file>

<file path=xl/styles.xml><?xml version="1.0" encoding="utf-8"?>
<styleSheet xmlns="http://schemas.openxmlformats.org/spreadsheetml/2006/main">
  <numFmts count="34">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s>
  <fonts count="104">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b/>
      <sz val="11.5"/>
      <color indexed="56"/>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12"/>
      <color indexed="9"/>
      <name val="Arial Narrow"/>
      <family val="2"/>
    </font>
    <font>
      <b/>
      <sz val="16"/>
      <color indexed="56"/>
      <name val="Arial"/>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b/>
      <sz val="11.5"/>
      <color rgb="FF002060"/>
      <name val="Arial"/>
      <family val="2"/>
    </font>
    <font>
      <sz val="12"/>
      <color theme="1"/>
      <name val="Calibri"/>
      <family val="2"/>
    </font>
    <font>
      <b/>
      <sz val="10"/>
      <color rgb="FF002060"/>
      <name val="Arial"/>
      <family val="2"/>
    </font>
    <font>
      <b/>
      <sz val="13"/>
      <color rgb="FF002060"/>
      <name val="Arial"/>
      <family val="2"/>
    </font>
    <font>
      <b/>
      <sz val="13"/>
      <color rgb="FF002060"/>
      <name val="Calibri"/>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1"/>
      <color rgb="FF002060"/>
      <name val="Calibri"/>
      <family val="2"/>
    </font>
    <font>
      <b/>
      <sz val="14"/>
      <color rgb="FF00B050"/>
      <name val="Arial"/>
      <family val="2"/>
    </font>
    <font>
      <b/>
      <sz val="22"/>
      <color rgb="FF002060"/>
      <name val="Arial"/>
      <family val="2"/>
    </font>
    <font>
      <b/>
      <sz val="16"/>
      <color rgb="FF002060"/>
      <name val="Arial"/>
      <family val="2"/>
    </font>
    <font>
      <b/>
      <sz val="12"/>
      <color theme="0"/>
      <name val="Arial Narrow"/>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top style="thin"/>
      <bottom style="thin"/>
    </border>
    <border>
      <left style="thin">
        <color theme="1"/>
      </left>
      <right style="thin">
        <color theme="1"/>
      </right>
      <top style="thin">
        <color theme="1"/>
      </top>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top style="thin"/>
      <bottom style="thin"/>
    </border>
    <border>
      <left/>
      <right style="thin"/>
      <top style="thin"/>
      <bottom style="thin"/>
    </border>
    <border>
      <left>
        <color indexed="63"/>
      </left>
      <right>
        <color indexed="63"/>
      </right>
      <top>
        <color indexed="63"/>
      </top>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 fillId="25"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 fillId="1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 fillId="1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 fillId="29"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 fillId="31"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 fillId="33"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 fillId="39"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 fillId="29"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 fillId="3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 fillId="43"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7" fillId="5" borderId="0" applyNumberFormat="0" applyBorder="0" applyAlignment="0" applyProtection="0"/>
    <xf numFmtId="0" fontId="62" fillId="45" borderId="1" applyNumberFormat="0" applyAlignment="0" applyProtection="0"/>
    <xf numFmtId="0" fontId="62" fillId="45" borderId="1" applyNumberFormat="0" applyAlignment="0" applyProtection="0"/>
    <xf numFmtId="0" fontId="8" fillId="46" borderId="2" applyNumberFormat="0" applyAlignment="0" applyProtection="0"/>
    <xf numFmtId="0" fontId="63" fillId="47" borderId="3" applyNumberFormat="0" applyAlignment="0" applyProtection="0"/>
    <xf numFmtId="0" fontId="63"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0" borderId="0" applyNumberFormat="0" applyFill="0" applyBorder="0" applyAlignment="0" applyProtection="0"/>
    <xf numFmtId="0" fontId="66" fillId="49" borderId="0" applyNumberFormat="0" applyBorder="0" applyAlignment="0" applyProtection="0"/>
    <xf numFmtId="0" fontId="66" fillId="49" borderId="0" applyNumberFormat="0" applyBorder="0" applyAlignment="0" applyProtection="0"/>
    <xf numFmtId="0" fontId="11" fillId="7" borderId="0" applyNumberFormat="0" applyBorder="0" applyAlignment="0" applyProtection="0"/>
    <xf numFmtId="0" fontId="67" fillId="0" borderId="5" applyNumberFormat="0" applyFill="0" applyAlignment="0" applyProtection="0"/>
    <xf numFmtId="0" fontId="67" fillId="0" borderId="5" applyNumberFormat="0" applyFill="0" applyAlignment="0" applyProtection="0"/>
    <xf numFmtId="0" fontId="12" fillId="0" borderId="6"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13" fillId="0" borderId="8"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14" fillId="0" borderId="1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1" fillId="50" borderId="1" applyNumberFormat="0" applyAlignment="0" applyProtection="0"/>
    <xf numFmtId="0" fontId="71" fillId="50" borderId="1" applyNumberFormat="0" applyAlignment="0" applyProtection="0"/>
    <xf numFmtId="0" fontId="15" fillId="13" borderId="2" applyNumberFormat="0" applyAlignment="0" applyProtection="0"/>
    <xf numFmtId="0" fontId="72" fillId="0" borderId="11" applyNumberFormat="0" applyFill="0" applyAlignment="0" applyProtection="0"/>
    <xf numFmtId="0" fontId="72" fillId="0" borderId="11" applyNumberFormat="0" applyFill="0" applyAlignment="0" applyProtection="0"/>
    <xf numFmtId="0" fontId="16" fillId="0" borderId="12" applyNumberFormat="0" applyFill="0" applyAlignment="0" applyProtection="0"/>
    <xf numFmtId="0" fontId="73" fillId="51" borderId="0" applyNumberFormat="0" applyBorder="0" applyAlignment="0" applyProtection="0"/>
    <xf numFmtId="0" fontId="73"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4" fillId="45" borderId="15" applyNumberFormat="0" applyAlignment="0" applyProtection="0"/>
    <xf numFmtId="0" fontId="74"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17" applyNumberFormat="0" applyFill="0" applyAlignment="0" applyProtection="0"/>
    <xf numFmtId="0" fontId="76" fillId="0" borderId="17" applyNumberFormat="0" applyFill="0" applyAlignment="0" applyProtection="0"/>
    <xf numFmtId="0" fontId="20" fillId="0" borderId="1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1" fillId="0" borderId="0" applyNumberFormat="0" applyFill="0" applyBorder="0" applyAlignment="0" applyProtection="0"/>
  </cellStyleXfs>
  <cellXfs count="132">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8" fillId="55" borderId="19" xfId="143" applyFont="1" applyFill="1" applyBorder="1" applyAlignment="1">
      <alignment horizontal="center" vertical="center"/>
      <protection/>
    </xf>
    <xf numFmtId="0" fontId="78" fillId="55" borderId="19" xfId="143" applyFont="1" applyFill="1" applyBorder="1" applyAlignment="1">
      <alignment horizontal="center" vertical="center" wrapText="1"/>
      <protection/>
    </xf>
    <xf numFmtId="0" fontId="79" fillId="0" borderId="20" xfId="0" applyFont="1" applyBorder="1" applyAlignment="1">
      <alignment/>
    </xf>
    <xf numFmtId="0" fontId="80" fillId="0" borderId="0" xfId="0" applyFont="1" applyAlignment="1">
      <alignment/>
    </xf>
    <xf numFmtId="0" fontId="81" fillId="0" borderId="19" xfId="0" applyFont="1" applyBorder="1" applyAlignment="1">
      <alignment vertical="center" wrapText="1"/>
    </xf>
    <xf numFmtId="0" fontId="82" fillId="0" borderId="0" xfId="0" applyFont="1" applyAlignment="1">
      <alignment/>
    </xf>
    <xf numFmtId="0" fontId="83" fillId="0" borderId="0" xfId="0" applyFont="1" applyAlignment="1">
      <alignment/>
    </xf>
    <xf numFmtId="0" fontId="84" fillId="0" borderId="0" xfId="0" applyFont="1" applyAlignment="1">
      <alignment/>
    </xf>
    <xf numFmtId="0" fontId="77" fillId="0" borderId="0" xfId="0" applyFont="1" applyAlignment="1">
      <alignment/>
    </xf>
    <xf numFmtId="0" fontId="85" fillId="0" borderId="19" xfId="0" applyFont="1" applyBorder="1" applyAlignment="1">
      <alignment vertical="center" wrapText="1"/>
    </xf>
    <xf numFmtId="0" fontId="85" fillId="0" borderId="21" xfId="0" applyFont="1" applyBorder="1" applyAlignment="1">
      <alignment vertical="center" wrapText="1"/>
    </xf>
    <xf numFmtId="0" fontId="86" fillId="0" borderId="0" xfId="0" applyFont="1" applyAlignment="1">
      <alignment/>
    </xf>
    <xf numFmtId="0" fontId="87" fillId="0" borderId="0" xfId="0" applyFont="1" applyFill="1" applyBorder="1" applyAlignment="1">
      <alignment vertical="center"/>
    </xf>
    <xf numFmtId="0" fontId="79" fillId="0" borderId="0" xfId="0" applyFont="1" applyBorder="1" applyAlignment="1">
      <alignment/>
    </xf>
    <xf numFmtId="0" fontId="88" fillId="0" borderId="19" xfId="0" applyFont="1" applyBorder="1" applyAlignment="1">
      <alignment vertical="center" wrapText="1"/>
    </xf>
    <xf numFmtId="181" fontId="89" fillId="0" borderId="19" xfId="0" applyNumberFormat="1" applyFont="1" applyBorder="1" applyAlignment="1">
      <alignment horizontal="right" vertical="center" wrapText="1"/>
    </xf>
    <xf numFmtId="181" fontId="88" fillId="0" borderId="19" xfId="0" applyNumberFormat="1" applyFont="1" applyBorder="1" applyAlignment="1">
      <alignment horizontal="right" vertical="center" wrapText="1"/>
    </xf>
    <xf numFmtId="181" fontId="88" fillId="0" borderId="19" xfId="0" applyNumberFormat="1" applyFont="1" applyBorder="1" applyAlignment="1">
      <alignment horizontal="right" vertical="center" wrapText="1"/>
    </xf>
    <xf numFmtId="0" fontId="90" fillId="0" borderId="0" xfId="0" applyFont="1" applyAlignment="1">
      <alignment/>
    </xf>
    <xf numFmtId="0" fontId="91" fillId="0" borderId="0" xfId="0" applyFont="1" applyAlignment="1">
      <alignment/>
    </xf>
    <xf numFmtId="0" fontId="92" fillId="0" borderId="22" xfId="144" applyFont="1" applyBorder="1" applyAlignment="1">
      <alignment horizontal="center" vertical="center"/>
      <protection/>
    </xf>
    <xf numFmtId="0" fontId="92" fillId="0" borderId="22" xfId="144" applyFont="1" applyBorder="1" applyAlignment="1">
      <alignment horizontal="center" vertical="center" wrapText="1"/>
      <protection/>
    </xf>
    <xf numFmtId="180" fontId="92" fillId="0" borderId="22" xfId="144" applyNumberFormat="1" applyFont="1" applyBorder="1" applyAlignment="1">
      <alignment horizontal="center" vertical="center"/>
      <protection/>
    </xf>
    <xf numFmtId="0" fontId="81" fillId="0" borderId="0" xfId="144" applyFont="1" applyBorder="1" applyAlignment="1">
      <alignment vertical="center"/>
      <protection/>
    </xf>
    <xf numFmtId="181" fontId="81" fillId="0" borderId="19" xfId="0" applyNumberFormat="1" applyFont="1" applyBorder="1" applyAlignment="1">
      <alignment horizontal="right" vertical="center" wrapText="1"/>
    </xf>
    <xf numFmtId="0" fontId="88" fillId="0" borderId="19" xfId="0" applyFont="1" applyBorder="1" applyAlignment="1">
      <alignment vertical="center" wrapText="1"/>
    </xf>
    <xf numFmtId="0" fontId="81" fillId="0" borderId="19" xfId="0" applyFont="1" applyFill="1" applyBorder="1" applyAlignment="1">
      <alignment vertical="center"/>
    </xf>
    <xf numFmtId="181" fontId="81" fillId="0" borderId="19" xfId="0" applyNumberFormat="1" applyFont="1" applyBorder="1" applyAlignment="1">
      <alignment horizontal="center" vertical="center"/>
    </xf>
    <xf numFmtId="0" fontId="81" fillId="0" borderId="22" xfId="144" applyFont="1" applyBorder="1" applyAlignment="1">
      <alignment vertical="center"/>
      <protection/>
    </xf>
    <xf numFmtId="0" fontId="81" fillId="0" borderId="19" xfId="0" applyFont="1" applyBorder="1" applyAlignment="1">
      <alignment horizontal="center" vertical="center"/>
    </xf>
    <xf numFmtId="3" fontId="81" fillId="0" borderId="19" xfId="0" applyNumberFormat="1" applyFont="1" applyBorder="1" applyAlignment="1">
      <alignment horizontal="right" vertical="center"/>
    </xf>
    <xf numFmtId="181" fontId="81" fillId="0" borderId="19" xfId="0" applyNumberFormat="1" applyFont="1" applyBorder="1" applyAlignment="1">
      <alignment horizontal="right" vertical="center" wrapText="1"/>
    </xf>
    <xf numFmtId="0" fontId="81" fillId="0" borderId="0" xfId="0" applyFont="1" applyFill="1" applyBorder="1" applyAlignment="1">
      <alignment vertical="center"/>
    </xf>
    <xf numFmtId="0" fontId="93" fillId="0" borderId="0" xfId="326" applyFont="1" applyAlignment="1">
      <alignment horizontal="right" vertical="center"/>
      <protection/>
    </xf>
    <xf numFmtId="0" fontId="80" fillId="0" borderId="0" xfId="0" applyFont="1" applyAlignment="1">
      <alignment vertical="center"/>
    </xf>
    <xf numFmtId="0" fontId="94" fillId="0" borderId="0" xfId="0" applyFont="1" applyAlignment="1">
      <alignment/>
    </xf>
    <xf numFmtId="0" fontId="94" fillId="0" borderId="0" xfId="0" applyFont="1" applyAlignment="1">
      <alignment vertical="center"/>
    </xf>
    <xf numFmtId="0" fontId="95" fillId="0" borderId="0" xfId="0" applyFont="1" applyAlignment="1">
      <alignment vertical="center"/>
    </xf>
    <xf numFmtId="3" fontId="93" fillId="0" borderId="0" xfId="0" applyNumberFormat="1" applyFont="1" applyBorder="1" applyAlignment="1">
      <alignment horizontal="right" vertical="center"/>
    </xf>
    <xf numFmtId="3" fontId="94" fillId="0" borderId="0" xfId="0" applyNumberFormat="1" applyFont="1" applyAlignment="1">
      <alignment vertical="center"/>
    </xf>
    <xf numFmtId="0" fontId="93" fillId="0" borderId="0" xfId="326" applyFont="1" applyAlignment="1">
      <alignment vertical="center"/>
      <protection/>
    </xf>
    <xf numFmtId="0" fontId="96" fillId="0" borderId="0" xfId="0" applyFont="1" applyAlignment="1">
      <alignment horizontal="right" vertical="center"/>
    </xf>
    <xf numFmtId="0" fontId="93" fillId="0" borderId="0" xfId="326" applyFont="1" applyAlignment="1">
      <alignment vertical="center" wrapText="1"/>
      <protection/>
    </xf>
    <xf numFmtId="3" fontId="80" fillId="0" borderId="0" xfId="0" applyNumberFormat="1" applyFont="1" applyAlignment="1">
      <alignment vertical="center"/>
    </xf>
    <xf numFmtId="0" fontId="93" fillId="0" borderId="0" xfId="0" applyFont="1" applyAlignment="1">
      <alignment vertical="center"/>
    </xf>
    <xf numFmtId="181" fontId="93" fillId="0" borderId="0" xfId="326" applyNumberFormat="1" applyFont="1" applyAlignment="1">
      <alignment horizontal="right" vertical="center"/>
      <protection/>
    </xf>
    <xf numFmtId="181" fontId="97" fillId="0" borderId="0" xfId="326" applyNumberFormat="1" applyFont="1" applyAlignment="1">
      <alignment vertical="center" wrapText="1"/>
      <protection/>
    </xf>
    <xf numFmtId="0" fontId="93" fillId="0" borderId="0" xfId="326" applyFont="1" applyBorder="1" applyAlignment="1">
      <alignment horizontal="right" vertical="center"/>
      <protection/>
    </xf>
    <xf numFmtId="3" fontId="93" fillId="0" borderId="0" xfId="0" applyNumberFormat="1" applyFont="1" applyAlignment="1">
      <alignment vertical="center"/>
    </xf>
    <xf numFmtId="0" fontId="98" fillId="0" borderId="0" xfId="326" applyFont="1" applyAlignment="1">
      <alignment vertical="center"/>
      <protection/>
    </xf>
    <xf numFmtId="0" fontId="78" fillId="0" borderId="19" xfId="0" applyFont="1" applyFill="1" applyBorder="1" applyAlignment="1">
      <alignment vertical="center"/>
    </xf>
    <xf numFmtId="181" fontId="78" fillId="0" borderId="19" xfId="0" applyNumberFormat="1" applyFont="1" applyBorder="1" applyAlignment="1">
      <alignment horizontal="center" vertical="center"/>
    </xf>
    <xf numFmtId="4" fontId="78" fillId="0" borderId="19" xfId="0" applyNumberFormat="1" applyFont="1" applyBorder="1" applyAlignment="1">
      <alignment horizontal="center" vertical="center"/>
    </xf>
    <xf numFmtId="0" fontId="78" fillId="0" borderId="19" xfId="0" applyFont="1" applyBorder="1" applyAlignment="1">
      <alignment horizontal="center" vertical="center"/>
    </xf>
    <xf numFmtId="3" fontId="78" fillId="0" borderId="19" xfId="0" applyNumberFormat="1" applyFont="1" applyBorder="1" applyAlignment="1">
      <alignment horizontal="right" vertical="center"/>
    </xf>
    <xf numFmtId="181" fontId="81" fillId="0" borderId="19" xfId="0" applyNumberFormat="1" applyFont="1" applyBorder="1" applyAlignment="1">
      <alignment horizontal="right" vertical="center" wrapText="1"/>
    </xf>
    <xf numFmtId="181" fontId="99" fillId="0" borderId="19" xfId="0" applyNumberFormat="1" applyFont="1" applyBorder="1" applyAlignment="1">
      <alignment horizontal="right" vertical="center" wrapText="1"/>
    </xf>
    <xf numFmtId="4" fontId="100" fillId="0" borderId="0" xfId="326" applyNumberFormat="1" applyFont="1" applyAlignment="1">
      <alignment vertical="center" wrapText="1"/>
      <protection/>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0" fontId="80" fillId="0" borderId="0" xfId="0" applyFont="1" applyAlignment="1">
      <alignment/>
    </xf>
    <xf numFmtId="0" fontId="23" fillId="55" borderId="23" xfId="0" applyFont="1" applyFill="1" applyBorder="1" applyAlignment="1">
      <alignment horizontal="center" vertical="center"/>
    </xf>
    <xf numFmtId="0" fontId="23" fillId="55" borderId="23" xfId="0" applyFont="1" applyFill="1" applyBorder="1" applyAlignment="1">
      <alignment horizontal="center" vertical="center" wrapText="1"/>
    </xf>
    <xf numFmtId="0" fontId="101" fillId="0" borderId="0" xfId="326" applyFont="1" applyAlignment="1">
      <alignment horizontal="right" vertical="center"/>
      <protection/>
    </xf>
    <xf numFmtId="181" fontId="87" fillId="0" borderId="21" xfId="0" applyNumberFormat="1" applyFont="1" applyBorder="1" applyAlignment="1">
      <alignment horizontal="center" vertical="center"/>
    </xf>
    <xf numFmtId="181" fontId="87" fillId="0" borderId="25" xfId="0" applyNumberFormat="1" applyFont="1" applyBorder="1" applyAlignment="1">
      <alignment horizontal="center" vertical="center"/>
    </xf>
    <xf numFmtId="181" fontId="87" fillId="0" borderId="26" xfId="0" applyNumberFormat="1" applyFont="1" applyBorder="1" applyAlignment="1">
      <alignment horizontal="center" vertical="center"/>
    </xf>
    <xf numFmtId="0" fontId="81" fillId="0" borderId="25" xfId="0" applyFont="1" applyFill="1" applyBorder="1" applyAlignment="1">
      <alignment horizontal="center" vertical="center"/>
    </xf>
    <xf numFmtId="0" fontId="81" fillId="0" borderId="26" xfId="0" applyFont="1" applyFill="1" applyBorder="1" applyAlignment="1">
      <alignment horizontal="center" vertical="center"/>
    </xf>
    <xf numFmtId="181" fontId="88" fillId="0" borderId="21" xfId="0" applyNumberFormat="1" applyFont="1" applyBorder="1" applyAlignment="1">
      <alignment horizontal="right" vertical="center" wrapText="1"/>
    </xf>
    <xf numFmtId="181" fontId="88" fillId="0" borderId="25" xfId="0" applyNumberFormat="1" applyFont="1" applyBorder="1" applyAlignment="1">
      <alignment horizontal="right" vertical="center" wrapText="1"/>
    </xf>
    <xf numFmtId="181" fontId="88" fillId="0" borderId="26" xfId="0" applyNumberFormat="1" applyFont="1" applyBorder="1" applyAlignment="1">
      <alignment horizontal="right" vertical="center" wrapText="1"/>
    </xf>
    <xf numFmtId="0" fontId="88" fillId="0" borderId="21" xfId="144" applyFont="1" applyFill="1" applyBorder="1" applyAlignment="1">
      <alignment horizontal="right" vertical="center"/>
      <protection/>
    </xf>
    <xf numFmtId="0" fontId="88" fillId="0" borderId="26" xfId="144" applyFont="1" applyFill="1" applyBorder="1" applyAlignment="1">
      <alignment horizontal="right" vertical="center"/>
      <protection/>
    </xf>
    <xf numFmtId="0" fontId="88" fillId="0" borderId="21" xfId="0" applyFont="1" applyBorder="1" applyAlignment="1">
      <alignment horizontal="right" vertical="center" wrapText="1"/>
    </xf>
    <xf numFmtId="0" fontId="88" fillId="0" borderId="26" xfId="0" applyFont="1" applyBorder="1" applyAlignment="1">
      <alignment horizontal="right" vertical="center" wrapText="1"/>
    </xf>
    <xf numFmtId="3" fontId="96" fillId="0" borderId="0" xfId="0" applyNumberFormat="1" applyFont="1" applyAlignment="1">
      <alignment horizontal="right" vertical="center"/>
    </xf>
    <xf numFmtId="0" fontId="102" fillId="0" borderId="27" xfId="0" applyFont="1" applyFill="1" applyBorder="1" applyAlignment="1">
      <alignment horizontal="center" vertical="center"/>
    </xf>
    <xf numFmtId="0" fontId="81" fillId="0" borderId="26" xfId="143" applyFont="1" applyFill="1" applyBorder="1" applyAlignment="1">
      <alignment horizontal="center" vertical="center"/>
      <protection/>
    </xf>
    <xf numFmtId="0" fontId="81" fillId="0" borderId="19" xfId="143" applyFont="1" applyFill="1" applyBorder="1" applyAlignment="1">
      <alignment horizontal="center" vertical="center"/>
      <protection/>
    </xf>
    <xf numFmtId="180" fontId="93" fillId="0" borderId="0" xfId="326" applyNumberFormat="1" applyFont="1" applyAlignment="1">
      <alignment horizontal="right" vertical="center"/>
      <protection/>
    </xf>
    <xf numFmtId="0" fontId="81" fillId="0" borderId="21" xfId="0" applyFont="1" applyFill="1" applyBorder="1" applyAlignment="1">
      <alignment horizontal="center" vertical="center"/>
    </xf>
    <xf numFmtId="181" fontId="78" fillId="0" borderId="21" xfId="0" applyNumberFormat="1" applyFont="1" applyBorder="1" applyAlignment="1">
      <alignment horizontal="center" vertical="center"/>
    </xf>
    <xf numFmtId="181" fontId="78" fillId="0" borderId="25" xfId="0" applyNumberFormat="1" applyFont="1" applyBorder="1" applyAlignment="1">
      <alignment horizontal="center" vertical="center"/>
    </xf>
    <xf numFmtId="181" fontId="78" fillId="0" borderId="26" xfId="0" applyNumberFormat="1" applyFont="1" applyBorder="1" applyAlignment="1">
      <alignment horizontal="center" vertical="center"/>
    </xf>
    <xf numFmtId="0" fontId="81" fillId="0" borderId="19" xfId="0" applyFont="1" applyFill="1" applyBorder="1" applyAlignment="1">
      <alignment horizontal="center" vertical="center"/>
    </xf>
    <xf numFmtId="181" fontId="87" fillId="0" borderId="19" xfId="0" applyNumberFormat="1" applyFont="1" applyBorder="1" applyAlignment="1">
      <alignment horizontal="center" vertical="center"/>
    </xf>
    <xf numFmtId="0" fontId="103" fillId="56" borderId="21" xfId="0" applyFont="1" applyFill="1" applyBorder="1" applyAlignment="1">
      <alignment horizontal="center" vertical="center"/>
    </xf>
    <xf numFmtId="0" fontId="103" fillId="56" borderId="25" xfId="0" applyFont="1" applyFill="1" applyBorder="1" applyAlignment="1">
      <alignment horizontal="center" vertical="center"/>
    </xf>
    <xf numFmtId="0" fontId="103" fillId="56" borderId="26" xfId="0" applyFont="1" applyFill="1" applyBorder="1" applyAlignment="1">
      <alignment horizontal="center" vertical="center"/>
    </xf>
    <xf numFmtId="1" fontId="93" fillId="0" borderId="0" xfId="326" applyNumberFormat="1" applyFont="1" applyAlignment="1">
      <alignment horizontal="right" vertical="center"/>
      <protection/>
    </xf>
    <xf numFmtId="0" fontId="78" fillId="0" borderId="21" xfId="0" applyFont="1" applyFill="1" applyBorder="1" applyAlignment="1">
      <alignment horizontal="center" vertical="center"/>
    </xf>
    <xf numFmtId="0" fontId="78" fillId="0" borderId="26" xfId="0" applyFont="1" applyFill="1" applyBorder="1" applyAlignment="1">
      <alignment horizontal="center" vertical="center"/>
    </xf>
    <xf numFmtId="0" fontId="81" fillId="0" borderId="21" xfId="144" applyFont="1" applyFill="1" applyBorder="1" applyAlignment="1">
      <alignment horizontal="center" vertical="center"/>
      <protection/>
    </xf>
    <xf numFmtId="0" fontId="81" fillId="0" borderId="25" xfId="144" applyFont="1" applyFill="1" applyBorder="1" applyAlignment="1">
      <alignment horizontal="center" vertical="center"/>
      <protection/>
    </xf>
    <xf numFmtId="0" fontId="81" fillId="0" borderId="26" xfId="144" applyFont="1" applyFill="1" applyBorder="1" applyAlignment="1">
      <alignment horizontal="center" vertical="center"/>
      <protection/>
    </xf>
    <xf numFmtId="0" fontId="23" fillId="0" borderId="0" xfId="0" applyFont="1" applyAlignment="1">
      <alignment horizontal="right" vertical="center"/>
    </xf>
    <xf numFmtId="0" fontId="23" fillId="0" borderId="28" xfId="0" applyFont="1" applyBorder="1" applyAlignment="1">
      <alignment horizontal="right"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93" fillId="0" borderId="34" xfId="144" applyFont="1" applyBorder="1" applyAlignment="1">
      <alignment horizontal="center" vertical="center"/>
      <protection/>
    </xf>
    <xf numFmtId="0" fontId="92" fillId="0" borderId="22" xfId="144" applyFont="1" applyBorder="1" applyAlignment="1">
      <alignment horizontal="center" vertical="center"/>
      <protection/>
    </xf>
    <xf numFmtId="0" fontId="93" fillId="0" borderId="0" xfId="144" applyFont="1" applyBorder="1" applyAlignment="1">
      <alignment horizontal="center" vertical="center"/>
      <protection/>
    </xf>
    <xf numFmtId="0" fontId="92" fillId="0" borderId="35" xfId="144" applyFont="1" applyBorder="1" applyAlignment="1">
      <alignment horizontal="center" vertical="center"/>
      <protection/>
    </xf>
    <xf numFmtId="0" fontId="92" fillId="0" borderId="34" xfId="144" applyFont="1" applyBorder="1" applyAlignment="1">
      <alignment horizontal="center" vertical="center"/>
      <protection/>
    </xf>
    <xf numFmtId="0" fontId="92" fillId="0" borderId="36" xfId="144" applyFont="1" applyBorder="1" applyAlignment="1">
      <alignment horizontal="center" vertical="center"/>
      <protection/>
    </xf>
    <xf numFmtId="0" fontId="92" fillId="0" borderId="37" xfId="144" applyFont="1" applyBorder="1" applyAlignment="1">
      <alignment horizontal="center" vertical="center"/>
      <protection/>
    </xf>
    <xf numFmtId="0" fontId="92" fillId="0" borderId="38" xfId="144" applyFont="1" applyBorder="1" applyAlignment="1">
      <alignment horizontal="center" vertical="center"/>
      <protection/>
    </xf>
    <xf numFmtId="0" fontId="92" fillId="0" borderId="39" xfId="144" applyFont="1" applyBorder="1" applyAlignment="1">
      <alignment horizontal="center" vertical="center"/>
      <protection/>
    </xf>
    <xf numFmtId="0" fontId="93" fillId="0" borderId="40" xfId="144" applyFont="1" applyBorder="1" applyAlignment="1">
      <alignment horizontal="center" vertical="center"/>
      <protection/>
    </xf>
    <xf numFmtId="181" fontId="81" fillId="0" borderId="19" xfId="0" applyNumberFormat="1" applyFont="1" applyBorder="1" applyAlignment="1">
      <alignment horizontal="right" vertical="center" wrapText="1"/>
    </xf>
    <xf numFmtId="182" fontId="93" fillId="57" borderId="41" xfId="143" applyNumberFormat="1" applyFont="1" applyFill="1" applyBorder="1" applyAlignment="1">
      <alignment horizontal="right" vertical="center"/>
      <protection/>
    </xf>
    <xf numFmtId="182" fontId="93" fillId="57" borderId="42" xfId="143" applyNumberFormat="1" applyFont="1" applyFill="1" applyBorder="1" applyAlignment="1">
      <alignment horizontal="right" vertical="center"/>
      <protection/>
    </xf>
    <xf numFmtId="181" fontId="102"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181725" y="0"/>
          <a:ext cx="222885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5"/>
  <sheetViews>
    <sheetView rightToLeft="1" tabSelected="1" zoomScaleSheetLayoutView="112" workbookViewId="0" topLeftCell="A1">
      <selection activeCell="B10" sqref="B10"/>
    </sheetView>
  </sheetViews>
  <sheetFormatPr defaultColWidth="9.140625" defaultRowHeight="15"/>
  <cols>
    <col min="1" max="1" width="2.421875" style="4" customWidth="1"/>
    <col min="2" max="2" width="18.421875" style="0" customWidth="1"/>
    <col min="3" max="3" width="6.421875" style="0" customWidth="1"/>
    <col min="4" max="7" width="8.140625" style="0" customWidth="1"/>
    <col min="8" max="9" width="8.140625" style="17" customWidth="1"/>
    <col min="10" max="11" width="8.140625" style="0" customWidth="1"/>
    <col min="12" max="12" width="6.57421875" style="0" customWidth="1"/>
    <col min="13" max="13" width="16.00390625" style="0" customWidth="1"/>
    <col min="14" max="14" width="16.28125" style="0" customWidth="1"/>
  </cols>
  <sheetData>
    <row r="1" spans="2:9" s="7" customFormat="1" ht="43.5" customHeight="1">
      <c r="B1" s="76" t="s">
        <v>0</v>
      </c>
      <c r="C1" s="76"/>
      <c r="D1" s="76"/>
      <c r="E1" s="76"/>
      <c r="H1" s="17"/>
      <c r="I1" s="17"/>
    </row>
    <row r="2" spans="2:4" ht="36" customHeight="1">
      <c r="B2" s="58" t="s">
        <v>274</v>
      </c>
      <c r="C2" s="58"/>
      <c r="D2" s="58"/>
    </row>
    <row r="3" spans="2:14" ht="27" customHeight="1">
      <c r="B3" s="42" t="s">
        <v>2</v>
      </c>
      <c r="C3" s="89">
        <v>15542038801.43</v>
      </c>
      <c r="D3" s="89"/>
      <c r="E3" s="89"/>
      <c r="F3" s="43"/>
      <c r="G3" s="12"/>
      <c r="H3" s="44"/>
      <c r="I3" s="45"/>
      <c r="J3" s="43"/>
      <c r="K3" s="43"/>
      <c r="L3" s="42" t="s">
        <v>6</v>
      </c>
      <c r="M3" s="46"/>
      <c r="N3" s="47">
        <v>35</v>
      </c>
    </row>
    <row r="4" spans="2:14" ht="24.75" customHeight="1">
      <c r="B4" s="42" t="s">
        <v>3</v>
      </c>
      <c r="C4" s="89">
        <v>98624442122</v>
      </c>
      <c r="D4" s="89"/>
      <c r="E4" s="89"/>
      <c r="F4" s="43"/>
      <c r="G4" s="43"/>
      <c r="H4" s="48"/>
      <c r="I4" s="45"/>
      <c r="J4" s="43"/>
      <c r="K4" s="43"/>
      <c r="L4" s="42" t="s">
        <v>7</v>
      </c>
      <c r="M4" s="46"/>
      <c r="N4" s="47">
        <v>12</v>
      </c>
    </row>
    <row r="5" spans="2:14" ht="24.75" customHeight="1">
      <c r="B5" s="49" t="s">
        <v>4</v>
      </c>
      <c r="C5" s="103">
        <v>497</v>
      </c>
      <c r="D5" s="103"/>
      <c r="E5" s="50"/>
      <c r="F5" s="43"/>
      <c r="G5" s="43"/>
      <c r="H5" s="45"/>
      <c r="I5" s="45"/>
      <c r="J5" s="43"/>
      <c r="K5" s="43"/>
      <c r="L5" s="42" t="s">
        <v>8</v>
      </c>
      <c r="M5" s="46"/>
      <c r="N5" s="47">
        <v>8</v>
      </c>
    </row>
    <row r="6" spans="2:14" ht="26.25" customHeight="1">
      <c r="B6" s="51" t="s">
        <v>53</v>
      </c>
      <c r="C6" s="93">
        <v>520.28</v>
      </c>
      <c r="D6" s="93"/>
      <c r="E6" s="46"/>
      <c r="F6" s="1"/>
      <c r="G6" s="43"/>
      <c r="H6" s="45"/>
      <c r="I6" s="45"/>
      <c r="J6" s="52"/>
      <c r="K6" s="43"/>
      <c r="L6" s="42" t="s">
        <v>9</v>
      </c>
      <c r="M6" s="46"/>
      <c r="N6" s="53">
        <v>3</v>
      </c>
    </row>
    <row r="7" spans="2:14" s="7" customFormat="1" ht="27" customHeight="1">
      <c r="B7" s="49" t="s">
        <v>1</v>
      </c>
      <c r="C7" s="66">
        <v>0.45</v>
      </c>
      <c r="D7" s="54"/>
      <c r="E7" s="49"/>
      <c r="F7" s="43"/>
      <c r="G7" s="55"/>
      <c r="H7" s="45"/>
      <c r="I7" s="45"/>
      <c r="J7" s="52"/>
      <c r="K7" s="43"/>
      <c r="L7" s="42" t="s">
        <v>10</v>
      </c>
      <c r="M7" s="46"/>
      <c r="N7" s="47">
        <v>16</v>
      </c>
    </row>
    <row r="8" spans="2:14" ht="28.5" customHeight="1">
      <c r="B8" s="42" t="s">
        <v>5</v>
      </c>
      <c r="C8" s="53">
        <v>98</v>
      </c>
      <c r="D8" s="53"/>
      <c r="E8" s="46"/>
      <c r="F8" s="43"/>
      <c r="G8" s="43"/>
      <c r="H8" s="45"/>
      <c r="I8" s="48"/>
      <c r="J8" s="52"/>
      <c r="K8" s="43"/>
      <c r="L8" s="56" t="s">
        <v>11</v>
      </c>
      <c r="M8" s="46"/>
      <c r="N8" s="57">
        <v>44</v>
      </c>
    </row>
    <row r="9" spans="5:14" s="7" customFormat="1" ht="27.75" customHeight="1">
      <c r="E9" s="90" t="s">
        <v>275</v>
      </c>
      <c r="F9" s="90"/>
      <c r="G9" s="90"/>
      <c r="H9" s="90"/>
      <c r="I9" s="90"/>
      <c r="J9" s="90"/>
      <c r="K9" s="90"/>
      <c r="N9" s="3"/>
    </row>
    <row r="10" spans="1:14" s="7" customFormat="1" ht="40.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7" customHeight="1">
      <c r="A11" s="11"/>
      <c r="B11" s="91" t="s">
        <v>24</v>
      </c>
      <c r="C11" s="92"/>
      <c r="D11" s="92"/>
      <c r="E11" s="92"/>
      <c r="F11" s="92"/>
      <c r="G11" s="92"/>
      <c r="H11" s="92"/>
      <c r="I11" s="92"/>
      <c r="J11" s="92"/>
      <c r="K11" s="92"/>
      <c r="L11" s="92"/>
      <c r="M11" s="92"/>
      <c r="N11" s="92"/>
    </row>
    <row r="12" spans="1:14" s="7" customFormat="1" ht="27" customHeight="1">
      <c r="A12" s="11"/>
      <c r="B12" s="59" t="s">
        <v>80</v>
      </c>
      <c r="C12" s="59" t="s">
        <v>81</v>
      </c>
      <c r="D12" s="60">
        <v>0.28</v>
      </c>
      <c r="E12" s="60">
        <v>0.28</v>
      </c>
      <c r="F12" s="60">
        <v>0.28</v>
      </c>
      <c r="G12" s="60">
        <v>0.28</v>
      </c>
      <c r="H12" s="60">
        <v>0.28</v>
      </c>
      <c r="I12" s="60">
        <v>0.28</v>
      </c>
      <c r="J12" s="60">
        <v>0.28</v>
      </c>
      <c r="K12" s="61">
        <v>0</v>
      </c>
      <c r="L12" s="62">
        <v>5</v>
      </c>
      <c r="M12" s="63">
        <v>1000000</v>
      </c>
      <c r="N12" s="63">
        <v>280000</v>
      </c>
    </row>
    <row r="13" spans="1:14" s="7" customFormat="1" ht="27" customHeight="1">
      <c r="A13" s="11"/>
      <c r="B13" s="59" t="s">
        <v>101</v>
      </c>
      <c r="C13" s="59" t="s">
        <v>102</v>
      </c>
      <c r="D13" s="60">
        <v>0.19</v>
      </c>
      <c r="E13" s="60">
        <v>0.19</v>
      </c>
      <c r="F13" s="60">
        <v>0.19</v>
      </c>
      <c r="G13" s="60">
        <v>0.19</v>
      </c>
      <c r="H13" s="60">
        <v>0.19</v>
      </c>
      <c r="I13" s="60">
        <v>0.19</v>
      </c>
      <c r="J13" s="60">
        <v>0.19</v>
      </c>
      <c r="K13" s="61">
        <v>0</v>
      </c>
      <c r="L13" s="62">
        <v>3</v>
      </c>
      <c r="M13" s="63">
        <v>13308933</v>
      </c>
      <c r="N13" s="63">
        <v>2528697.27</v>
      </c>
    </row>
    <row r="14" spans="1:14" s="7" customFormat="1" ht="27" customHeight="1">
      <c r="A14" s="11"/>
      <c r="B14" s="35" t="s">
        <v>267</v>
      </c>
      <c r="C14" s="35" t="s">
        <v>268</v>
      </c>
      <c r="D14" s="60">
        <v>0.61</v>
      </c>
      <c r="E14" s="60">
        <v>0.68</v>
      </c>
      <c r="F14" s="60">
        <v>0.6</v>
      </c>
      <c r="G14" s="60">
        <v>0.63</v>
      </c>
      <c r="H14" s="60">
        <v>0.63</v>
      </c>
      <c r="I14" s="60">
        <v>0.66</v>
      </c>
      <c r="J14" s="60">
        <v>0.62</v>
      </c>
      <c r="K14" s="61">
        <v>6.45</v>
      </c>
      <c r="L14" s="62">
        <v>64</v>
      </c>
      <c r="M14" s="63">
        <v>270030000</v>
      </c>
      <c r="N14" s="63">
        <v>170382450</v>
      </c>
    </row>
    <row r="15" spans="1:14" s="7" customFormat="1" ht="27" customHeight="1">
      <c r="A15" s="11"/>
      <c r="B15" s="59" t="s">
        <v>155</v>
      </c>
      <c r="C15" s="59" t="s">
        <v>156</v>
      </c>
      <c r="D15" s="60">
        <v>0.49</v>
      </c>
      <c r="E15" s="60">
        <v>0.49</v>
      </c>
      <c r="F15" s="60">
        <v>0.45</v>
      </c>
      <c r="G15" s="60">
        <v>0.47</v>
      </c>
      <c r="H15" s="60">
        <v>0.51</v>
      </c>
      <c r="I15" s="60">
        <v>0.48</v>
      </c>
      <c r="J15" s="60">
        <v>0.5</v>
      </c>
      <c r="K15" s="61">
        <v>-4</v>
      </c>
      <c r="L15" s="62">
        <v>167</v>
      </c>
      <c r="M15" s="63">
        <v>448328322</v>
      </c>
      <c r="N15" s="63">
        <v>211661706.79</v>
      </c>
    </row>
    <row r="16" spans="1:14" s="7" customFormat="1" ht="27" customHeight="1">
      <c r="A16" s="11"/>
      <c r="B16" s="35" t="s">
        <v>184</v>
      </c>
      <c r="C16" s="35" t="s">
        <v>185</v>
      </c>
      <c r="D16" s="60">
        <v>0.19</v>
      </c>
      <c r="E16" s="60">
        <v>0.19</v>
      </c>
      <c r="F16" s="60">
        <v>0.19</v>
      </c>
      <c r="G16" s="60">
        <v>0.19</v>
      </c>
      <c r="H16" s="60">
        <v>0.19</v>
      </c>
      <c r="I16" s="60">
        <v>0.19</v>
      </c>
      <c r="J16" s="60">
        <v>0.19</v>
      </c>
      <c r="K16" s="61">
        <v>0</v>
      </c>
      <c r="L16" s="62">
        <v>1</v>
      </c>
      <c r="M16" s="63">
        <v>2000000</v>
      </c>
      <c r="N16" s="63">
        <v>380000</v>
      </c>
    </row>
    <row r="17" spans="1:14" s="7" customFormat="1" ht="27" customHeight="1">
      <c r="A17" s="11"/>
      <c r="B17" s="59" t="s">
        <v>197</v>
      </c>
      <c r="C17" s="59" t="s">
        <v>198</v>
      </c>
      <c r="D17" s="60">
        <v>0.14</v>
      </c>
      <c r="E17" s="60">
        <v>0.15</v>
      </c>
      <c r="F17" s="60">
        <v>0.14</v>
      </c>
      <c r="G17" s="60">
        <v>0.14</v>
      </c>
      <c r="H17" s="60">
        <v>0.14</v>
      </c>
      <c r="I17" s="60">
        <v>0.15</v>
      </c>
      <c r="J17" s="60">
        <v>0.14</v>
      </c>
      <c r="K17" s="61">
        <v>7.14</v>
      </c>
      <c r="L17" s="62">
        <v>18</v>
      </c>
      <c r="M17" s="63">
        <v>85160150000</v>
      </c>
      <c r="N17" s="63">
        <v>11922472000</v>
      </c>
    </row>
    <row r="18" spans="1:14" s="7" customFormat="1" ht="27" customHeight="1">
      <c r="A18" s="11"/>
      <c r="B18" s="59" t="s">
        <v>72</v>
      </c>
      <c r="C18" s="59" t="s">
        <v>73</v>
      </c>
      <c r="D18" s="60">
        <v>0.33</v>
      </c>
      <c r="E18" s="60">
        <v>0.33</v>
      </c>
      <c r="F18" s="60">
        <v>0.33</v>
      </c>
      <c r="G18" s="60">
        <v>0.33</v>
      </c>
      <c r="H18" s="60">
        <v>0.33</v>
      </c>
      <c r="I18" s="60">
        <v>0.33</v>
      </c>
      <c r="J18" s="60">
        <v>0.33</v>
      </c>
      <c r="K18" s="61">
        <v>0</v>
      </c>
      <c r="L18" s="62">
        <v>16</v>
      </c>
      <c r="M18" s="63">
        <v>209442452</v>
      </c>
      <c r="N18" s="63">
        <v>69116009.16</v>
      </c>
    </row>
    <row r="19" spans="1:14" s="7" customFormat="1" ht="27" customHeight="1">
      <c r="A19" s="11"/>
      <c r="B19" s="59" t="s">
        <v>104</v>
      </c>
      <c r="C19" s="59" t="s">
        <v>105</v>
      </c>
      <c r="D19" s="60">
        <v>0.43</v>
      </c>
      <c r="E19" s="60">
        <v>0.43</v>
      </c>
      <c r="F19" s="60">
        <v>0.43</v>
      </c>
      <c r="G19" s="60">
        <v>0.43</v>
      </c>
      <c r="H19" s="60">
        <v>0.43</v>
      </c>
      <c r="I19" s="60">
        <v>0.43</v>
      </c>
      <c r="J19" s="60">
        <v>0.44</v>
      </c>
      <c r="K19" s="61">
        <v>-2.27</v>
      </c>
      <c r="L19" s="62">
        <v>5</v>
      </c>
      <c r="M19" s="63">
        <v>12800000</v>
      </c>
      <c r="N19" s="63">
        <v>5504000</v>
      </c>
    </row>
    <row r="20" spans="1:14" s="7" customFormat="1" ht="27" customHeight="1">
      <c r="A20" s="11"/>
      <c r="B20" s="59" t="s">
        <v>40</v>
      </c>
      <c r="C20" s="59" t="s">
        <v>39</v>
      </c>
      <c r="D20" s="60">
        <v>0.26</v>
      </c>
      <c r="E20" s="60">
        <v>0.29</v>
      </c>
      <c r="F20" s="60">
        <v>0.26</v>
      </c>
      <c r="G20" s="60">
        <v>0.28</v>
      </c>
      <c r="H20" s="60">
        <v>0.27</v>
      </c>
      <c r="I20" s="60">
        <v>0.29</v>
      </c>
      <c r="J20" s="60">
        <v>0.27</v>
      </c>
      <c r="K20" s="61">
        <v>7.41</v>
      </c>
      <c r="L20" s="62">
        <v>26</v>
      </c>
      <c r="M20" s="63">
        <v>180367370</v>
      </c>
      <c r="N20" s="63">
        <v>50341516.2</v>
      </c>
    </row>
    <row r="21" spans="1:14" s="7" customFormat="1" ht="27" customHeight="1">
      <c r="A21" s="11"/>
      <c r="B21" s="59" t="s">
        <v>93</v>
      </c>
      <c r="C21" s="59" t="s">
        <v>94</v>
      </c>
      <c r="D21" s="60">
        <v>1</v>
      </c>
      <c r="E21" s="60">
        <v>1.03</v>
      </c>
      <c r="F21" s="60">
        <v>1</v>
      </c>
      <c r="G21" s="60">
        <v>1.02</v>
      </c>
      <c r="H21" s="60">
        <v>1</v>
      </c>
      <c r="I21" s="60">
        <v>1.03</v>
      </c>
      <c r="J21" s="60">
        <v>1</v>
      </c>
      <c r="K21" s="61">
        <v>3</v>
      </c>
      <c r="L21" s="62">
        <v>5</v>
      </c>
      <c r="M21" s="63">
        <v>6700000</v>
      </c>
      <c r="N21" s="63">
        <v>6811000</v>
      </c>
    </row>
    <row r="22" spans="1:14" s="7" customFormat="1" ht="27" customHeight="1">
      <c r="A22" s="11"/>
      <c r="B22" s="59" t="s">
        <v>206</v>
      </c>
      <c r="C22" s="59" t="s">
        <v>207</v>
      </c>
      <c r="D22" s="60">
        <v>0.18</v>
      </c>
      <c r="E22" s="60">
        <v>0.18</v>
      </c>
      <c r="F22" s="60">
        <v>0.18</v>
      </c>
      <c r="G22" s="60">
        <v>0.18</v>
      </c>
      <c r="H22" s="60">
        <v>0.18</v>
      </c>
      <c r="I22" s="60">
        <v>0.18</v>
      </c>
      <c r="J22" s="60">
        <v>0.18</v>
      </c>
      <c r="K22" s="61">
        <v>0</v>
      </c>
      <c r="L22" s="62">
        <v>8</v>
      </c>
      <c r="M22" s="63">
        <v>66500000</v>
      </c>
      <c r="N22" s="63">
        <v>11970000</v>
      </c>
    </row>
    <row r="23" spans="1:14" s="7" customFormat="1" ht="27" customHeight="1">
      <c r="A23" s="11"/>
      <c r="B23" s="59" t="s">
        <v>199</v>
      </c>
      <c r="C23" s="59" t="s">
        <v>200</v>
      </c>
      <c r="D23" s="60">
        <v>0.85</v>
      </c>
      <c r="E23" s="60">
        <v>0.87</v>
      </c>
      <c r="F23" s="60">
        <v>0.85</v>
      </c>
      <c r="G23" s="60">
        <v>0.86</v>
      </c>
      <c r="H23" s="60">
        <v>0.85</v>
      </c>
      <c r="I23" s="60">
        <v>0.87</v>
      </c>
      <c r="J23" s="60">
        <v>0.85</v>
      </c>
      <c r="K23" s="61">
        <v>2.35</v>
      </c>
      <c r="L23" s="62">
        <v>7</v>
      </c>
      <c r="M23" s="63">
        <v>9705426</v>
      </c>
      <c r="N23" s="63">
        <v>8336666.36</v>
      </c>
    </row>
    <row r="24" spans="1:14" s="7" customFormat="1" ht="27" customHeight="1">
      <c r="A24" s="11"/>
      <c r="B24" s="59" t="s">
        <v>137</v>
      </c>
      <c r="C24" s="59" t="s">
        <v>138</v>
      </c>
      <c r="D24" s="60">
        <v>0.14</v>
      </c>
      <c r="E24" s="60">
        <v>0.14</v>
      </c>
      <c r="F24" s="60">
        <v>0.14</v>
      </c>
      <c r="G24" s="60">
        <v>0.14</v>
      </c>
      <c r="H24" s="60">
        <v>0.13</v>
      </c>
      <c r="I24" s="60">
        <v>0.14</v>
      </c>
      <c r="J24" s="60">
        <v>0.14</v>
      </c>
      <c r="K24" s="61">
        <v>0</v>
      </c>
      <c r="L24" s="62">
        <v>2</v>
      </c>
      <c r="M24" s="63">
        <v>10975000</v>
      </c>
      <c r="N24" s="63">
        <v>1536500</v>
      </c>
    </row>
    <row r="25" spans="1:14" s="7" customFormat="1" ht="27" customHeight="1">
      <c r="A25" s="11"/>
      <c r="B25" s="59" t="s">
        <v>124</v>
      </c>
      <c r="C25" s="59" t="s">
        <v>125</v>
      </c>
      <c r="D25" s="60">
        <v>0.48</v>
      </c>
      <c r="E25" s="60">
        <v>0.48</v>
      </c>
      <c r="F25" s="60">
        <v>0.48</v>
      </c>
      <c r="G25" s="60">
        <v>0.48</v>
      </c>
      <c r="H25" s="60">
        <v>0.46</v>
      </c>
      <c r="I25" s="60">
        <v>0.48</v>
      </c>
      <c r="J25" s="60">
        <v>0.48</v>
      </c>
      <c r="K25" s="61">
        <v>0</v>
      </c>
      <c r="L25" s="62">
        <v>1</v>
      </c>
      <c r="M25" s="63">
        <v>300000</v>
      </c>
      <c r="N25" s="63">
        <v>144000</v>
      </c>
    </row>
    <row r="26" spans="1:14" s="7" customFormat="1" ht="27" customHeight="1">
      <c r="A26" s="11"/>
      <c r="B26" s="59" t="s">
        <v>175</v>
      </c>
      <c r="C26" s="59" t="s">
        <v>176</v>
      </c>
      <c r="D26" s="60">
        <v>0.9</v>
      </c>
      <c r="E26" s="60">
        <v>0.9</v>
      </c>
      <c r="F26" s="60">
        <v>0.9</v>
      </c>
      <c r="G26" s="60">
        <v>0.9</v>
      </c>
      <c r="H26" s="60">
        <v>0.9</v>
      </c>
      <c r="I26" s="60">
        <v>0.9</v>
      </c>
      <c r="J26" s="60">
        <v>0.9</v>
      </c>
      <c r="K26" s="61">
        <v>0</v>
      </c>
      <c r="L26" s="62">
        <v>6</v>
      </c>
      <c r="M26" s="63">
        <v>150808321</v>
      </c>
      <c r="N26" s="63">
        <v>135727488.9</v>
      </c>
    </row>
    <row r="27" spans="1:14" s="7" customFormat="1" ht="27" customHeight="1">
      <c r="A27" s="11"/>
      <c r="B27" s="59" t="s">
        <v>149</v>
      </c>
      <c r="C27" s="59" t="s">
        <v>150</v>
      </c>
      <c r="D27" s="60">
        <v>0.23</v>
      </c>
      <c r="E27" s="60">
        <v>0.23</v>
      </c>
      <c r="F27" s="60">
        <v>0.23</v>
      </c>
      <c r="G27" s="60">
        <v>0.23</v>
      </c>
      <c r="H27" s="60">
        <v>0.22</v>
      </c>
      <c r="I27" s="60">
        <v>0.23</v>
      </c>
      <c r="J27" s="60">
        <v>0.23</v>
      </c>
      <c r="K27" s="61">
        <v>0</v>
      </c>
      <c r="L27" s="62">
        <v>4</v>
      </c>
      <c r="M27" s="63">
        <v>12001600000</v>
      </c>
      <c r="N27" s="63">
        <v>2760368000</v>
      </c>
    </row>
    <row r="28" spans="1:14" s="7" customFormat="1" ht="27" customHeight="1">
      <c r="A28" s="11"/>
      <c r="B28" s="104" t="s">
        <v>25</v>
      </c>
      <c r="C28" s="105"/>
      <c r="D28" s="95"/>
      <c r="E28" s="96"/>
      <c r="F28" s="96"/>
      <c r="G28" s="96"/>
      <c r="H28" s="96"/>
      <c r="I28" s="96"/>
      <c r="J28" s="96"/>
      <c r="K28" s="97"/>
      <c r="L28" s="62">
        <f>SUM(L12:L27)</f>
        <v>338</v>
      </c>
      <c r="M28" s="63">
        <f>SUM(M12:M27)</f>
        <v>98544015824</v>
      </c>
      <c r="N28" s="63">
        <f>SUM(N12:N27)</f>
        <v>15357560034.68</v>
      </c>
    </row>
    <row r="29" spans="1:14" s="7" customFormat="1" ht="27" customHeight="1">
      <c r="A29" s="22"/>
      <c r="B29" s="106" t="s">
        <v>64</v>
      </c>
      <c r="C29" s="107"/>
      <c r="D29" s="107"/>
      <c r="E29" s="107"/>
      <c r="F29" s="107"/>
      <c r="G29" s="107"/>
      <c r="H29" s="107"/>
      <c r="I29" s="107"/>
      <c r="J29" s="107"/>
      <c r="K29" s="107"/>
      <c r="L29" s="107"/>
      <c r="M29" s="107"/>
      <c r="N29" s="108"/>
    </row>
    <row r="30" spans="1:14" s="7" customFormat="1" ht="27" customHeight="1">
      <c r="A30" s="22"/>
      <c r="B30" s="59" t="s">
        <v>65</v>
      </c>
      <c r="C30" s="59" t="s">
        <v>66</v>
      </c>
      <c r="D30" s="60">
        <v>3.99</v>
      </c>
      <c r="E30" s="60">
        <v>4.05</v>
      </c>
      <c r="F30" s="60">
        <v>3.99</v>
      </c>
      <c r="G30" s="60">
        <v>4.01</v>
      </c>
      <c r="H30" s="60">
        <v>3.98</v>
      </c>
      <c r="I30" s="60">
        <v>4.02</v>
      </c>
      <c r="J30" s="60">
        <v>4.05</v>
      </c>
      <c r="K30" s="61">
        <v>-0.74</v>
      </c>
      <c r="L30" s="62">
        <v>18</v>
      </c>
      <c r="M30" s="63">
        <v>3275835</v>
      </c>
      <c r="N30" s="63">
        <v>13151373.4</v>
      </c>
    </row>
    <row r="31" spans="1:14" s="7" customFormat="1" ht="27" customHeight="1">
      <c r="A31" s="22"/>
      <c r="B31" s="94" t="s">
        <v>251</v>
      </c>
      <c r="C31" s="81"/>
      <c r="D31" s="95"/>
      <c r="E31" s="96"/>
      <c r="F31" s="96"/>
      <c r="G31" s="96"/>
      <c r="H31" s="96"/>
      <c r="I31" s="96"/>
      <c r="J31" s="96"/>
      <c r="K31" s="97"/>
      <c r="L31" s="62">
        <v>18</v>
      </c>
      <c r="M31" s="63">
        <v>3275835</v>
      </c>
      <c r="N31" s="63">
        <v>13151373.4</v>
      </c>
    </row>
    <row r="32" spans="1:14" s="7" customFormat="1" ht="27" customHeight="1">
      <c r="A32" s="22"/>
      <c r="B32" s="106" t="s">
        <v>59</v>
      </c>
      <c r="C32" s="107"/>
      <c r="D32" s="107"/>
      <c r="E32" s="107"/>
      <c r="F32" s="107"/>
      <c r="G32" s="107"/>
      <c r="H32" s="107"/>
      <c r="I32" s="107"/>
      <c r="J32" s="107"/>
      <c r="K32" s="107"/>
      <c r="L32" s="107"/>
      <c r="M32" s="107"/>
      <c r="N32" s="108"/>
    </row>
    <row r="33" spans="1:14" s="7" customFormat="1" ht="27" customHeight="1">
      <c r="A33" s="22"/>
      <c r="B33" s="35" t="s">
        <v>44</v>
      </c>
      <c r="C33" s="35" t="s">
        <v>45</v>
      </c>
      <c r="D33" s="60">
        <v>0.37</v>
      </c>
      <c r="E33" s="60">
        <v>0.37</v>
      </c>
      <c r="F33" s="60">
        <v>0.37</v>
      </c>
      <c r="G33" s="60">
        <v>0.37</v>
      </c>
      <c r="H33" s="60">
        <v>0.37</v>
      </c>
      <c r="I33" s="60">
        <v>0.37</v>
      </c>
      <c r="J33" s="60">
        <v>0.37</v>
      </c>
      <c r="K33" s="61">
        <v>0</v>
      </c>
      <c r="L33" s="62">
        <v>3</v>
      </c>
      <c r="M33" s="63">
        <v>1800000</v>
      </c>
      <c r="N33" s="63">
        <v>666000</v>
      </c>
    </row>
    <row r="34" spans="1:14" s="7" customFormat="1" ht="27" customHeight="1">
      <c r="A34" s="22"/>
      <c r="B34" s="98" t="s">
        <v>280</v>
      </c>
      <c r="C34" s="98"/>
      <c r="D34" s="99"/>
      <c r="E34" s="99"/>
      <c r="F34" s="99"/>
      <c r="G34" s="99"/>
      <c r="H34" s="99"/>
      <c r="I34" s="99"/>
      <c r="J34" s="99"/>
      <c r="K34" s="99"/>
      <c r="L34" s="38">
        <v>3</v>
      </c>
      <c r="M34" s="39">
        <v>1800000</v>
      </c>
      <c r="N34" s="39">
        <v>666000</v>
      </c>
    </row>
    <row r="35" spans="1:14" s="7" customFormat="1" ht="27" customHeight="1">
      <c r="A35" s="11"/>
      <c r="B35" s="91" t="s">
        <v>26</v>
      </c>
      <c r="C35" s="92"/>
      <c r="D35" s="92"/>
      <c r="E35" s="92"/>
      <c r="F35" s="92"/>
      <c r="G35" s="92"/>
      <c r="H35" s="92"/>
      <c r="I35" s="92"/>
      <c r="J35" s="92"/>
      <c r="K35" s="92"/>
      <c r="L35" s="92"/>
      <c r="M35" s="92"/>
      <c r="N35" s="92"/>
    </row>
    <row r="36" spans="1:14" s="7" customFormat="1" ht="27" customHeight="1">
      <c r="A36" s="11"/>
      <c r="B36" s="59" t="s">
        <v>139</v>
      </c>
      <c r="C36" s="59" t="s">
        <v>140</v>
      </c>
      <c r="D36" s="60">
        <v>11</v>
      </c>
      <c r="E36" s="60">
        <v>11</v>
      </c>
      <c r="F36" s="60">
        <v>11</v>
      </c>
      <c r="G36" s="60">
        <v>11</v>
      </c>
      <c r="H36" s="60">
        <v>11.02</v>
      </c>
      <c r="I36" s="60">
        <v>11</v>
      </c>
      <c r="J36" s="60">
        <v>11</v>
      </c>
      <c r="K36" s="61">
        <v>0</v>
      </c>
      <c r="L36" s="62">
        <v>4</v>
      </c>
      <c r="M36" s="63">
        <v>308000</v>
      </c>
      <c r="N36" s="63">
        <v>3388000</v>
      </c>
    </row>
    <row r="37" spans="1:14" s="7" customFormat="1" ht="27" customHeight="1">
      <c r="A37" s="11"/>
      <c r="B37" s="59" t="s">
        <v>191</v>
      </c>
      <c r="C37" s="59" t="s">
        <v>192</v>
      </c>
      <c r="D37" s="60">
        <v>0.63</v>
      </c>
      <c r="E37" s="60">
        <v>0.65</v>
      </c>
      <c r="F37" s="60">
        <v>0.63</v>
      </c>
      <c r="G37" s="60">
        <v>0.64</v>
      </c>
      <c r="H37" s="60">
        <v>0.63</v>
      </c>
      <c r="I37" s="60">
        <v>0.64</v>
      </c>
      <c r="J37" s="60">
        <v>0.62</v>
      </c>
      <c r="K37" s="61">
        <v>3.23</v>
      </c>
      <c r="L37" s="62">
        <v>7</v>
      </c>
      <c r="M37" s="63">
        <v>4350000</v>
      </c>
      <c r="N37" s="63">
        <v>2776000</v>
      </c>
    </row>
    <row r="38" spans="1:14" s="7" customFormat="1" ht="27" customHeight="1">
      <c r="A38" s="11"/>
      <c r="B38" s="59" t="s">
        <v>70</v>
      </c>
      <c r="C38" s="59" t="s">
        <v>71</v>
      </c>
      <c r="D38" s="60">
        <v>4.7</v>
      </c>
      <c r="E38" s="60">
        <v>4.7</v>
      </c>
      <c r="F38" s="60">
        <v>4.7</v>
      </c>
      <c r="G38" s="60">
        <v>4.7</v>
      </c>
      <c r="H38" s="60">
        <v>4.66</v>
      </c>
      <c r="I38" s="60">
        <v>4.7</v>
      </c>
      <c r="J38" s="60">
        <v>4.66</v>
      </c>
      <c r="K38" s="61">
        <v>0.86</v>
      </c>
      <c r="L38" s="62">
        <v>12</v>
      </c>
      <c r="M38" s="63">
        <v>1999000</v>
      </c>
      <c r="N38" s="63">
        <v>9395300</v>
      </c>
    </row>
    <row r="39" spans="1:14" s="7" customFormat="1" ht="33.75" customHeight="1">
      <c r="A39" s="11"/>
      <c r="B39" s="98" t="s">
        <v>27</v>
      </c>
      <c r="C39" s="98"/>
      <c r="D39" s="99"/>
      <c r="E39" s="99"/>
      <c r="F39" s="99"/>
      <c r="G39" s="99"/>
      <c r="H39" s="99"/>
      <c r="I39" s="99"/>
      <c r="J39" s="99"/>
      <c r="K39" s="99"/>
      <c r="L39" s="38">
        <f>SUM(L36:L38)</f>
        <v>23</v>
      </c>
      <c r="M39" s="39">
        <f>SUM(M36:M38)</f>
        <v>6657000</v>
      </c>
      <c r="N39" s="39">
        <f>SUM(N36:N38)</f>
        <v>15559300</v>
      </c>
    </row>
    <row r="40" spans="2:14" ht="27" customHeight="1">
      <c r="B40" s="92" t="s">
        <v>30</v>
      </c>
      <c r="C40" s="92"/>
      <c r="D40" s="92"/>
      <c r="E40" s="92"/>
      <c r="F40" s="92"/>
      <c r="G40" s="92"/>
      <c r="H40" s="92"/>
      <c r="I40" s="92"/>
      <c r="J40" s="92"/>
      <c r="K40" s="92"/>
      <c r="L40" s="92"/>
      <c r="M40" s="92"/>
      <c r="N40" s="92"/>
    </row>
    <row r="41" spans="2:14" s="7" customFormat="1" ht="27" customHeight="1">
      <c r="B41" s="59" t="s">
        <v>216</v>
      </c>
      <c r="C41" s="59" t="s">
        <v>217</v>
      </c>
      <c r="D41" s="60">
        <v>2.1</v>
      </c>
      <c r="E41" s="60">
        <v>2.15</v>
      </c>
      <c r="F41" s="60">
        <v>2.08</v>
      </c>
      <c r="G41" s="60">
        <v>2.11</v>
      </c>
      <c r="H41" s="60">
        <v>2.14</v>
      </c>
      <c r="I41" s="60">
        <v>2.08</v>
      </c>
      <c r="J41" s="60">
        <v>2.17</v>
      </c>
      <c r="K41" s="61">
        <v>-4.15</v>
      </c>
      <c r="L41" s="62">
        <v>39</v>
      </c>
      <c r="M41" s="63">
        <v>27882378</v>
      </c>
      <c r="N41" s="63">
        <v>58770536.07</v>
      </c>
    </row>
    <row r="42" spans="2:14" s="7" customFormat="1" ht="27" customHeight="1">
      <c r="B42" s="35" t="s">
        <v>118</v>
      </c>
      <c r="C42" s="35" t="s">
        <v>119</v>
      </c>
      <c r="D42" s="60">
        <v>4.5</v>
      </c>
      <c r="E42" s="60">
        <v>4.5</v>
      </c>
      <c r="F42" s="60">
        <v>4.5</v>
      </c>
      <c r="G42" s="60">
        <v>4.5</v>
      </c>
      <c r="H42" s="60">
        <v>4.5</v>
      </c>
      <c r="I42" s="60">
        <v>4.5</v>
      </c>
      <c r="J42" s="60">
        <v>4.5</v>
      </c>
      <c r="K42" s="61">
        <v>0</v>
      </c>
      <c r="L42" s="62">
        <v>1</v>
      </c>
      <c r="M42" s="63">
        <v>2000</v>
      </c>
      <c r="N42" s="63">
        <v>9000</v>
      </c>
    </row>
    <row r="43" spans="2:14" s="7" customFormat="1" ht="27" customHeight="1">
      <c r="B43" s="59" t="s">
        <v>256</v>
      </c>
      <c r="C43" s="59" t="s">
        <v>172</v>
      </c>
      <c r="D43" s="60">
        <v>0.51</v>
      </c>
      <c r="E43" s="60">
        <v>0.51</v>
      </c>
      <c r="F43" s="60">
        <v>0.51</v>
      </c>
      <c r="G43" s="60">
        <v>0.51</v>
      </c>
      <c r="H43" s="60">
        <v>0.51</v>
      </c>
      <c r="I43" s="60">
        <v>0.51</v>
      </c>
      <c r="J43" s="60">
        <v>0.5</v>
      </c>
      <c r="K43" s="61">
        <v>2</v>
      </c>
      <c r="L43" s="62">
        <v>15</v>
      </c>
      <c r="M43" s="63">
        <v>16000000</v>
      </c>
      <c r="N43" s="63">
        <v>8160000</v>
      </c>
    </row>
    <row r="44" spans="2:14" s="7" customFormat="1" ht="27" customHeight="1">
      <c r="B44" s="59" t="s">
        <v>60</v>
      </c>
      <c r="C44" s="59" t="s">
        <v>61</v>
      </c>
      <c r="D44" s="60">
        <v>0.56</v>
      </c>
      <c r="E44" s="60">
        <v>0.57</v>
      </c>
      <c r="F44" s="60">
        <v>0.56</v>
      </c>
      <c r="G44" s="60">
        <v>0.57</v>
      </c>
      <c r="H44" s="60">
        <v>0.57</v>
      </c>
      <c r="I44" s="60">
        <v>0.57</v>
      </c>
      <c r="J44" s="60">
        <v>0.57</v>
      </c>
      <c r="K44" s="61">
        <v>0</v>
      </c>
      <c r="L44" s="62">
        <v>8</v>
      </c>
      <c r="M44" s="63">
        <v>12500000</v>
      </c>
      <c r="N44" s="63">
        <v>7112000</v>
      </c>
    </row>
    <row r="45" spans="2:14" s="7" customFormat="1" ht="27" customHeight="1">
      <c r="B45" s="35" t="s">
        <v>91</v>
      </c>
      <c r="C45" s="35" t="s">
        <v>92</v>
      </c>
      <c r="D45" s="60">
        <v>2.25</v>
      </c>
      <c r="E45" s="60">
        <v>2.25</v>
      </c>
      <c r="F45" s="60">
        <v>2.25</v>
      </c>
      <c r="G45" s="60">
        <v>2.25</v>
      </c>
      <c r="H45" s="60">
        <v>2.25</v>
      </c>
      <c r="I45" s="60">
        <v>2.25</v>
      </c>
      <c r="J45" s="60">
        <v>2.25</v>
      </c>
      <c r="K45" s="61">
        <v>0</v>
      </c>
      <c r="L45" s="62">
        <v>3</v>
      </c>
      <c r="M45" s="63">
        <v>800000</v>
      </c>
      <c r="N45" s="63">
        <v>1800000</v>
      </c>
    </row>
    <row r="46" spans="2:14" s="7" customFormat="1" ht="27" customHeight="1">
      <c r="B46" s="59" t="s">
        <v>181</v>
      </c>
      <c r="C46" s="59" t="s">
        <v>98</v>
      </c>
      <c r="D46" s="60">
        <v>0.26</v>
      </c>
      <c r="E46" s="60">
        <v>0.26</v>
      </c>
      <c r="F46" s="60">
        <v>0.26</v>
      </c>
      <c r="G46" s="60">
        <v>0.26</v>
      </c>
      <c r="H46" s="60">
        <v>0.29</v>
      </c>
      <c r="I46" s="60">
        <v>0.26</v>
      </c>
      <c r="J46" s="60">
        <v>0.28</v>
      </c>
      <c r="K46" s="61">
        <v>-7.14</v>
      </c>
      <c r="L46" s="62">
        <v>4</v>
      </c>
      <c r="M46" s="63">
        <v>4374088</v>
      </c>
      <c r="N46" s="63">
        <v>1137262.88</v>
      </c>
    </row>
    <row r="47" spans="1:14" s="7" customFormat="1" ht="27" customHeight="1">
      <c r="A47" s="11"/>
      <c r="B47" s="81" t="s">
        <v>28</v>
      </c>
      <c r="C47" s="98"/>
      <c r="D47" s="99"/>
      <c r="E47" s="99"/>
      <c r="F47" s="99"/>
      <c r="G47" s="99"/>
      <c r="H47" s="99"/>
      <c r="I47" s="99"/>
      <c r="J47" s="99"/>
      <c r="K47" s="99"/>
      <c r="L47" s="38">
        <f>SUM(L41:L46)</f>
        <v>70</v>
      </c>
      <c r="M47" s="39">
        <f>SUM(M41:M46)</f>
        <v>61558466</v>
      </c>
      <c r="N47" s="39">
        <f>SUM(N41:N46)</f>
        <v>76988798.94999999</v>
      </c>
    </row>
    <row r="48" spans="1:14" s="5" customFormat="1" ht="27" customHeight="1">
      <c r="A48" s="11"/>
      <c r="B48" s="91" t="s">
        <v>31</v>
      </c>
      <c r="C48" s="92"/>
      <c r="D48" s="92"/>
      <c r="E48" s="92"/>
      <c r="F48" s="92"/>
      <c r="G48" s="92"/>
      <c r="H48" s="92"/>
      <c r="I48" s="92"/>
      <c r="J48" s="92"/>
      <c r="K48" s="92"/>
      <c r="L48" s="92"/>
      <c r="M48" s="92"/>
      <c r="N48" s="92"/>
    </row>
    <row r="49" spans="1:14" s="7" customFormat="1" ht="27" customHeight="1">
      <c r="A49" s="11"/>
      <c r="B49" s="35" t="s">
        <v>107</v>
      </c>
      <c r="C49" s="35" t="s">
        <v>108</v>
      </c>
      <c r="D49" s="60">
        <v>6.76</v>
      </c>
      <c r="E49" s="60">
        <v>6.76</v>
      </c>
      <c r="F49" s="60">
        <v>6.76</v>
      </c>
      <c r="G49" s="60">
        <v>6.76</v>
      </c>
      <c r="H49" s="60">
        <v>6.8</v>
      </c>
      <c r="I49" s="60">
        <v>6.76</v>
      </c>
      <c r="J49" s="60">
        <v>6.85</v>
      </c>
      <c r="K49" s="61">
        <v>-1.31</v>
      </c>
      <c r="L49" s="62">
        <v>1</v>
      </c>
      <c r="M49" s="63">
        <v>50000</v>
      </c>
      <c r="N49" s="63">
        <v>338000</v>
      </c>
    </row>
    <row r="50" spans="1:14" s="7" customFormat="1" ht="27" customHeight="1">
      <c r="A50" s="11"/>
      <c r="B50" s="59" t="s">
        <v>74</v>
      </c>
      <c r="C50" s="59" t="s">
        <v>75</v>
      </c>
      <c r="D50" s="60">
        <v>24</v>
      </c>
      <c r="E50" s="60">
        <v>24.5</v>
      </c>
      <c r="F50" s="60">
        <v>23.75</v>
      </c>
      <c r="G50" s="60">
        <v>24.23</v>
      </c>
      <c r="H50" s="60">
        <v>25.22</v>
      </c>
      <c r="I50" s="60">
        <v>24.5</v>
      </c>
      <c r="J50" s="60">
        <v>24.48</v>
      </c>
      <c r="K50" s="61">
        <v>0.08</v>
      </c>
      <c r="L50" s="62">
        <v>7</v>
      </c>
      <c r="M50" s="63">
        <v>145000</v>
      </c>
      <c r="N50" s="63">
        <v>3513750</v>
      </c>
    </row>
    <row r="51" spans="1:14" s="7" customFormat="1" ht="27" customHeight="1">
      <c r="A51" s="11"/>
      <c r="B51" s="59" t="s">
        <v>168</v>
      </c>
      <c r="C51" s="59" t="s">
        <v>169</v>
      </c>
      <c r="D51" s="60">
        <v>10.08</v>
      </c>
      <c r="E51" s="60">
        <v>10.2</v>
      </c>
      <c r="F51" s="60">
        <v>10.07</v>
      </c>
      <c r="G51" s="60">
        <v>10.13</v>
      </c>
      <c r="H51" s="60">
        <v>9.99</v>
      </c>
      <c r="I51" s="60">
        <v>10.2</v>
      </c>
      <c r="J51" s="60">
        <v>9.98</v>
      </c>
      <c r="K51" s="61">
        <v>2.2</v>
      </c>
      <c r="L51" s="62">
        <v>13</v>
      </c>
      <c r="M51" s="63">
        <v>2245997</v>
      </c>
      <c r="N51" s="63">
        <v>22750544.4</v>
      </c>
    </row>
    <row r="52" spans="1:14" s="7" customFormat="1" ht="27" customHeight="1">
      <c r="A52" s="11"/>
      <c r="B52" s="35" t="s">
        <v>130</v>
      </c>
      <c r="C52" s="35" t="s">
        <v>131</v>
      </c>
      <c r="D52" s="60">
        <v>1.7</v>
      </c>
      <c r="E52" s="60">
        <v>1.7</v>
      </c>
      <c r="F52" s="60">
        <v>1.7</v>
      </c>
      <c r="G52" s="60">
        <v>1.7</v>
      </c>
      <c r="H52" s="60">
        <v>1.75</v>
      </c>
      <c r="I52" s="60">
        <v>1.7</v>
      </c>
      <c r="J52" s="60">
        <v>1.75</v>
      </c>
      <c r="K52" s="61">
        <v>-2.86</v>
      </c>
      <c r="L52" s="62">
        <v>1</v>
      </c>
      <c r="M52" s="63">
        <v>200000</v>
      </c>
      <c r="N52" s="63">
        <v>340000</v>
      </c>
    </row>
    <row r="53" spans="1:14" s="7" customFormat="1" ht="27" customHeight="1">
      <c r="A53" s="11"/>
      <c r="B53" s="59" t="s">
        <v>151</v>
      </c>
      <c r="C53" s="59" t="s">
        <v>152</v>
      </c>
      <c r="D53" s="60">
        <v>11.95</v>
      </c>
      <c r="E53" s="60">
        <v>11.95</v>
      </c>
      <c r="F53" s="60">
        <v>11.95</v>
      </c>
      <c r="G53" s="60">
        <v>11.95</v>
      </c>
      <c r="H53" s="60">
        <v>12</v>
      </c>
      <c r="I53" s="60">
        <v>11.95</v>
      </c>
      <c r="J53" s="60">
        <v>11.98</v>
      </c>
      <c r="K53" s="61">
        <v>-0.25</v>
      </c>
      <c r="L53" s="62">
        <v>12</v>
      </c>
      <c r="M53" s="63">
        <v>3815000</v>
      </c>
      <c r="N53" s="63">
        <v>45589250</v>
      </c>
    </row>
    <row r="54" spans="1:14" s="7" customFormat="1" ht="27" customHeight="1">
      <c r="A54" s="11"/>
      <c r="B54" s="59" t="s">
        <v>255</v>
      </c>
      <c r="C54" s="59" t="s">
        <v>194</v>
      </c>
      <c r="D54" s="60">
        <v>7.75</v>
      </c>
      <c r="E54" s="60">
        <v>7.85</v>
      </c>
      <c r="F54" s="60">
        <v>7.71</v>
      </c>
      <c r="G54" s="60">
        <v>7.73</v>
      </c>
      <c r="H54" s="60">
        <v>7.74</v>
      </c>
      <c r="I54" s="60">
        <v>7.71</v>
      </c>
      <c r="J54" s="60">
        <v>7.7</v>
      </c>
      <c r="K54" s="61">
        <v>0.13</v>
      </c>
      <c r="L54" s="62">
        <v>3</v>
      </c>
      <c r="M54" s="63">
        <v>165000</v>
      </c>
      <c r="N54" s="63">
        <v>1276250</v>
      </c>
    </row>
    <row r="55" spans="1:14" s="7" customFormat="1" ht="27" customHeight="1">
      <c r="A55" s="11"/>
      <c r="B55" s="59" t="s">
        <v>160</v>
      </c>
      <c r="C55" s="59" t="s">
        <v>161</v>
      </c>
      <c r="D55" s="60">
        <v>9.89</v>
      </c>
      <c r="E55" s="60">
        <v>9.9</v>
      </c>
      <c r="F55" s="60">
        <v>9.89</v>
      </c>
      <c r="G55" s="60">
        <v>9.9</v>
      </c>
      <c r="H55" s="60">
        <v>9.81</v>
      </c>
      <c r="I55" s="60">
        <v>9.9</v>
      </c>
      <c r="J55" s="60">
        <v>9.78</v>
      </c>
      <c r="K55" s="61">
        <v>1.23</v>
      </c>
      <c r="L55" s="62">
        <v>7</v>
      </c>
      <c r="M55" s="63">
        <v>429000</v>
      </c>
      <c r="N55" s="63">
        <v>4246850</v>
      </c>
    </row>
    <row r="56" spans="1:14" s="6" customFormat="1" ht="27" customHeight="1">
      <c r="A56" s="11"/>
      <c r="B56" s="80" t="s">
        <v>29</v>
      </c>
      <c r="C56" s="81"/>
      <c r="D56" s="77"/>
      <c r="E56" s="78"/>
      <c r="F56" s="78"/>
      <c r="G56" s="78"/>
      <c r="H56" s="78"/>
      <c r="I56" s="78"/>
      <c r="J56" s="78"/>
      <c r="K56" s="79"/>
      <c r="L56" s="38">
        <f>SUM(L49:L55)</f>
        <v>44</v>
      </c>
      <c r="M56" s="39">
        <f>SUM(M49:M55)</f>
        <v>7049997</v>
      </c>
      <c r="N56" s="39">
        <f>SUM(N49:N55)</f>
        <v>78054644.4</v>
      </c>
    </row>
    <row r="57" spans="1:14" s="7" customFormat="1" ht="27" customHeight="1">
      <c r="A57" s="11"/>
      <c r="B57" s="91" t="s">
        <v>46</v>
      </c>
      <c r="C57" s="92"/>
      <c r="D57" s="92"/>
      <c r="E57" s="92"/>
      <c r="F57" s="92"/>
      <c r="G57" s="92"/>
      <c r="H57" s="92"/>
      <c r="I57" s="92"/>
      <c r="J57" s="92"/>
      <c r="K57" s="92"/>
      <c r="L57" s="92"/>
      <c r="M57" s="92"/>
      <c r="N57" s="92"/>
    </row>
    <row r="58" spans="1:14" s="7" customFormat="1" ht="27" customHeight="1">
      <c r="A58" s="11"/>
      <c r="B58" s="59" t="s">
        <v>193</v>
      </c>
      <c r="C58" s="59" t="s">
        <v>157</v>
      </c>
      <c r="D58" s="60">
        <v>0.69</v>
      </c>
      <c r="E58" s="60">
        <v>0.69</v>
      </c>
      <c r="F58" s="60">
        <v>0.69</v>
      </c>
      <c r="G58" s="60">
        <v>0.69</v>
      </c>
      <c r="H58" s="60">
        <v>0.69</v>
      </c>
      <c r="I58" s="60">
        <v>0.69</v>
      </c>
      <c r="J58" s="60">
        <v>0.69</v>
      </c>
      <c r="K58" s="61">
        <v>0</v>
      </c>
      <c r="L58" s="62">
        <v>1</v>
      </c>
      <c r="M58" s="63">
        <v>85000</v>
      </c>
      <c r="N58" s="63">
        <v>58650</v>
      </c>
    </row>
    <row r="59" spans="1:14" s="7" customFormat="1" ht="27" customHeight="1">
      <c r="A59" s="11"/>
      <c r="B59" s="80" t="s">
        <v>226</v>
      </c>
      <c r="C59" s="81"/>
      <c r="D59" s="77"/>
      <c r="E59" s="78"/>
      <c r="F59" s="78"/>
      <c r="G59" s="78"/>
      <c r="H59" s="78"/>
      <c r="I59" s="78"/>
      <c r="J59" s="78"/>
      <c r="K59" s="79"/>
      <c r="L59" s="38">
        <v>1</v>
      </c>
      <c r="M59" s="39">
        <v>85000</v>
      </c>
      <c r="N59" s="39">
        <v>58650</v>
      </c>
    </row>
    <row r="60" spans="1:14" s="7" customFormat="1" ht="27" customHeight="1">
      <c r="A60" s="22"/>
      <c r="B60" s="94" t="s">
        <v>95</v>
      </c>
      <c r="C60" s="81"/>
      <c r="D60" s="77"/>
      <c r="E60" s="78"/>
      <c r="F60" s="78"/>
      <c r="G60" s="78"/>
      <c r="H60" s="78"/>
      <c r="I60" s="78"/>
      <c r="J60" s="78"/>
      <c r="K60" s="79"/>
      <c r="L60" s="38">
        <f>L59+L56+L47+L39+L34+L31+L28</f>
        <v>497</v>
      </c>
      <c r="M60" s="39">
        <f>M59+M56+M47+M39+M34+M31+M28</f>
        <v>98624442122</v>
      </c>
      <c r="N60" s="39">
        <f>N59+N56+N47+N39+N34+N31+N28</f>
        <v>15542038801.43</v>
      </c>
    </row>
    <row r="61" spans="2:14" s="7" customFormat="1" ht="27" customHeight="1">
      <c r="B61" s="106" t="s">
        <v>281</v>
      </c>
      <c r="C61" s="107"/>
      <c r="D61" s="107"/>
      <c r="E61" s="107"/>
      <c r="F61" s="107"/>
      <c r="G61" s="107"/>
      <c r="H61" s="107"/>
      <c r="I61" s="107"/>
      <c r="J61" s="107"/>
      <c r="K61" s="107"/>
      <c r="L61" s="107"/>
      <c r="M61" s="107"/>
      <c r="N61" s="108"/>
    </row>
    <row r="62" spans="2:14" s="7" customFormat="1" ht="44.25" customHeight="1">
      <c r="B62" s="85" t="s">
        <v>279</v>
      </c>
      <c r="C62" s="86"/>
      <c r="D62" s="82" t="s">
        <v>300</v>
      </c>
      <c r="E62" s="83"/>
      <c r="F62" s="83"/>
      <c r="G62" s="83"/>
      <c r="H62" s="83"/>
      <c r="I62" s="83"/>
      <c r="J62" s="83"/>
      <c r="K62" s="83"/>
      <c r="L62" s="83"/>
      <c r="M62" s="83"/>
      <c r="N62" s="84"/>
    </row>
    <row r="63" spans="2:14" s="7" customFormat="1" ht="44.25" customHeight="1">
      <c r="B63" s="85" t="s">
        <v>279</v>
      </c>
      <c r="C63" s="86"/>
      <c r="D63" s="83" t="s">
        <v>301</v>
      </c>
      <c r="E63" s="83"/>
      <c r="F63" s="83"/>
      <c r="G63" s="83"/>
      <c r="H63" s="83"/>
      <c r="I63" s="83"/>
      <c r="J63" s="83"/>
      <c r="K63" s="83"/>
      <c r="L63" s="83"/>
      <c r="M63" s="83"/>
      <c r="N63" s="84"/>
    </row>
    <row r="64" spans="2:14" s="7" customFormat="1" ht="83.25" customHeight="1">
      <c r="B64" s="85" t="s">
        <v>265</v>
      </c>
      <c r="C64" s="86"/>
      <c r="D64" s="82" t="s">
        <v>219</v>
      </c>
      <c r="E64" s="83"/>
      <c r="F64" s="83"/>
      <c r="G64" s="83"/>
      <c r="H64" s="83"/>
      <c r="I64" s="83"/>
      <c r="J64" s="83"/>
      <c r="K64" s="83"/>
      <c r="L64" s="83"/>
      <c r="M64" s="83"/>
      <c r="N64" s="84"/>
    </row>
    <row r="65" spans="2:14" s="7" customFormat="1" ht="59.25" customHeight="1">
      <c r="B65" s="85" t="s">
        <v>266</v>
      </c>
      <c r="C65" s="86"/>
      <c r="D65" s="82" t="s">
        <v>263</v>
      </c>
      <c r="E65" s="83"/>
      <c r="F65" s="83"/>
      <c r="G65" s="83"/>
      <c r="H65" s="83"/>
      <c r="I65" s="83"/>
      <c r="J65" s="83"/>
      <c r="K65" s="83"/>
      <c r="L65" s="83"/>
      <c r="M65" s="83"/>
      <c r="N65" s="84"/>
    </row>
    <row r="66" spans="2:14" s="7" customFormat="1" ht="69.75" customHeight="1">
      <c r="B66" s="87" t="s">
        <v>264</v>
      </c>
      <c r="C66" s="88"/>
      <c r="D66" s="82" t="s">
        <v>262</v>
      </c>
      <c r="E66" s="83"/>
      <c r="F66" s="83"/>
      <c r="G66" s="83"/>
      <c r="H66" s="83"/>
      <c r="I66" s="83"/>
      <c r="J66" s="83"/>
      <c r="K66" s="83"/>
      <c r="L66" s="83"/>
      <c r="M66" s="83"/>
      <c r="N66" s="84"/>
    </row>
    <row r="67" spans="2:14" s="7" customFormat="1" ht="60" customHeight="1">
      <c r="B67" s="85" t="s">
        <v>203</v>
      </c>
      <c r="C67" s="86"/>
      <c r="D67" s="82" t="s">
        <v>261</v>
      </c>
      <c r="E67" s="83"/>
      <c r="F67" s="83"/>
      <c r="G67" s="83"/>
      <c r="H67" s="83"/>
      <c r="I67" s="83"/>
      <c r="J67" s="83"/>
      <c r="K67" s="83"/>
      <c r="L67" s="83"/>
      <c r="M67" s="83"/>
      <c r="N67" s="84"/>
    </row>
    <row r="68" spans="2:14" s="7" customFormat="1" ht="36" customHeight="1">
      <c r="B68" s="100" t="s">
        <v>106</v>
      </c>
      <c r="C68" s="101"/>
      <c r="D68" s="101"/>
      <c r="E68" s="101"/>
      <c r="F68" s="101"/>
      <c r="G68" s="101"/>
      <c r="H68" s="101"/>
      <c r="I68" s="101"/>
      <c r="J68" s="101"/>
      <c r="K68" s="101"/>
      <c r="L68" s="101"/>
      <c r="M68" s="101"/>
      <c r="N68" s="102"/>
    </row>
    <row r="72" ht="14.25">
      <c r="A72"/>
    </row>
    <row r="73" ht="14.25">
      <c r="A73"/>
    </row>
    <row r="76" ht="14.25">
      <c r="N76" s="2"/>
    </row>
    <row r="77" ht="14.25">
      <c r="N77" s="2"/>
    </row>
    <row r="81" ht="14.25">
      <c r="A81"/>
    </row>
    <row r="82" ht="14.25">
      <c r="A82"/>
    </row>
    <row r="83" ht="14.25">
      <c r="A83"/>
    </row>
    <row r="84" ht="14.25">
      <c r="A84"/>
    </row>
    <row r="85" spans="1:13" ht="14.25">
      <c r="A85"/>
      <c r="M85" s="2"/>
    </row>
    <row r="86" spans="1:13" ht="14.25">
      <c r="A86"/>
      <c r="M86" s="2"/>
    </row>
    <row r="87" spans="1:13" ht="14.25">
      <c r="A87"/>
      <c r="M87" s="2"/>
    </row>
    <row r="88" spans="1:13" ht="14.25">
      <c r="A88"/>
      <c r="M88" s="2"/>
    </row>
    <row r="89" spans="1:13" ht="14.25">
      <c r="A89"/>
      <c r="M89" s="2"/>
    </row>
    <row r="90" spans="1:13" ht="14.25">
      <c r="A90"/>
      <c r="M90" s="2"/>
    </row>
    <row r="91" spans="1:13" ht="14.25">
      <c r="A91"/>
      <c r="M91" s="2"/>
    </row>
    <row r="92" ht="14.25">
      <c r="M92" s="2"/>
    </row>
    <row r="93" ht="14.25">
      <c r="M93" s="2"/>
    </row>
    <row r="94" ht="14.25">
      <c r="M94" s="2"/>
    </row>
    <row r="95" ht="14.25">
      <c r="M95" s="2"/>
    </row>
  </sheetData>
  <sheetProtection/>
  <mergeCells count="43">
    <mergeCell ref="B62:C62"/>
    <mergeCell ref="D62:N62"/>
    <mergeCell ref="B32:N32"/>
    <mergeCell ref="D34:K34"/>
    <mergeCell ref="B34:C34"/>
    <mergeCell ref="D39:K39"/>
    <mergeCell ref="B68:N68"/>
    <mergeCell ref="D56:K56"/>
    <mergeCell ref="B57:N57"/>
    <mergeCell ref="C5:D5"/>
    <mergeCell ref="B28:C28"/>
    <mergeCell ref="D28:K28"/>
    <mergeCell ref="B29:N29"/>
    <mergeCell ref="B35:N35"/>
    <mergeCell ref="B61:N61"/>
    <mergeCell ref="B47:C47"/>
    <mergeCell ref="B64:C64"/>
    <mergeCell ref="B60:C60"/>
    <mergeCell ref="B40:N40"/>
    <mergeCell ref="B39:C39"/>
    <mergeCell ref="D47:K47"/>
    <mergeCell ref="D64:N64"/>
    <mergeCell ref="D59:K59"/>
    <mergeCell ref="B48:N48"/>
    <mergeCell ref="D63:N63"/>
    <mergeCell ref="B63:C63"/>
    <mergeCell ref="C3:E3"/>
    <mergeCell ref="C4:E4"/>
    <mergeCell ref="E9:K9"/>
    <mergeCell ref="B11:N11"/>
    <mergeCell ref="C6:D6"/>
    <mergeCell ref="B31:C31"/>
    <mergeCell ref="D31:K31"/>
    <mergeCell ref="B1:E1"/>
    <mergeCell ref="D60:K60"/>
    <mergeCell ref="B56:C56"/>
    <mergeCell ref="D65:N65"/>
    <mergeCell ref="D66:N66"/>
    <mergeCell ref="D67:N67"/>
    <mergeCell ref="B65:C65"/>
    <mergeCell ref="B66:C66"/>
    <mergeCell ref="B67:C67"/>
    <mergeCell ref="B59:C59"/>
  </mergeCells>
  <printOptions/>
  <pageMargins left="0" right="0" top="0" bottom="0"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F33"/>
  <sheetViews>
    <sheetView rightToLeft="1" zoomScale="90" zoomScaleNormal="90" zoomScalePageLayoutView="0" workbookViewId="0" topLeftCell="A1">
      <selection activeCell="B4" sqref="B4:F4"/>
    </sheetView>
  </sheetViews>
  <sheetFormatPr defaultColWidth="9.140625" defaultRowHeight="15"/>
  <cols>
    <col min="1" max="1" width="3.7109375" style="7" customWidth="1"/>
    <col min="2" max="2" width="25.28125" style="7" bestFit="1"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27" customHeight="1">
      <c r="B1" s="109" t="s">
        <v>0</v>
      </c>
      <c r="C1" s="109"/>
    </row>
    <row r="2" spans="2:3" ht="18" customHeight="1">
      <c r="B2" s="67" t="s">
        <v>282</v>
      </c>
      <c r="C2" s="67"/>
    </row>
    <row r="3" spans="2:4" ht="21.75" customHeight="1">
      <c r="B3" s="109"/>
      <c r="C3" s="109"/>
      <c r="D3" s="109"/>
    </row>
    <row r="4" spans="2:6" ht="21.75" customHeight="1">
      <c r="B4" s="110" t="s">
        <v>283</v>
      </c>
      <c r="C4" s="110"/>
      <c r="D4" s="110"/>
      <c r="E4" s="110"/>
      <c r="F4" s="110"/>
    </row>
    <row r="5" spans="2:6" ht="21.75" customHeight="1">
      <c r="B5" s="68" t="s">
        <v>12</v>
      </c>
      <c r="C5" s="69" t="s">
        <v>13</v>
      </c>
      <c r="D5" s="69" t="s">
        <v>4</v>
      </c>
      <c r="E5" s="69" t="s">
        <v>22</v>
      </c>
      <c r="F5" s="69" t="s">
        <v>23</v>
      </c>
    </row>
    <row r="6" spans="2:6" ht="21.75" customHeight="1">
      <c r="B6" s="111" t="s">
        <v>24</v>
      </c>
      <c r="C6" s="112"/>
      <c r="D6" s="112"/>
      <c r="E6" s="112"/>
      <c r="F6" s="113"/>
    </row>
    <row r="7" spans="2:6" ht="21.75" customHeight="1">
      <c r="B7" s="70" t="s">
        <v>284</v>
      </c>
      <c r="C7" s="71" t="s">
        <v>156</v>
      </c>
      <c r="D7" s="72">
        <v>5</v>
      </c>
      <c r="E7" s="72">
        <v>5000000</v>
      </c>
      <c r="F7" s="72">
        <v>2384273.49</v>
      </c>
    </row>
    <row r="8" spans="2:6" ht="21.75" customHeight="1">
      <c r="B8" s="70" t="s">
        <v>267</v>
      </c>
      <c r="C8" s="71" t="s">
        <v>268</v>
      </c>
      <c r="D8" s="72">
        <v>12</v>
      </c>
      <c r="E8" s="72">
        <v>103000000</v>
      </c>
      <c r="F8" s="72">
        <v>67310000</v>
      </c>
    </row>
    <row r="9" spans="2:6" ht="21.75" customHeight="1">
      <c r="B9" s="70" t="s">
        <v>199</v>
      </c>
      <c r="C9" s="71" t="s">
        <v>200</v>
      </c>
      <c r="D9" s="72">
        <v>1</v>
      </c>
      <c r="E9" s="72">
        <v>1000000</v>
      </c>
      <c r="F9" s="72">
        <v>850000</v>
      </c>
    </row>
    <row r="10" spans="2:6" ht="21.75" customHeight="1">
      <c r="B10" s="114" t="s">
        <v>25</v>
      </c>
      <c r="C10" s="115"/>
      <c r="D10" s="72">
        <f>SUM(D7:D9)</f>
        <v>18</v>
      </c>
      <c r="E10" s="72">
        <f>SUM(E7:E9)</f>
        <v>109000000</v>
      </c>
      <c r="F10" s="72">
        <f>SUM(F7:F9)</f>
        <v>70544273.49</v>
      </c>
    </row>
    <row r="11" spans="2:6" ht="23.25" customHeight="1">
      <c r="B11" s="111" t="s">
        <v>285</v>
      </c>
      <c r="C11" s="112"/>
      <c r="D11" s="112"/>
      <c r="E11" s="112"/>
      <c r="F11" s="113"/>
    </row>
    <row r="12" spans="2:6" ht="21" customHeight="1">
      <c r="B12" s="70" t="s">
        <v>65</v>
      </c>
      <c r="C12" s="71" t="s">
        <v>66</v>
      </c>
      <c r="D12" s="72">
        <v>12</v>
      </c>
      <c r="E12" s="72">
        <v>2550000</v>
      </c>
      <c r="F12" s="72">
        <v>10231000</v>
      </c>
    </row>
    <row r="13" spans="2:6" ht="21" customHeight="1">
      <c r="B13" s="116" t="s">
        <v>286</v>
      </c>
      <c r="C13" s="117"/>
      <c r="D13" s="72">
        <f>SUM(D12)</f>
        <v>12</v>
      </c>
      <c r="E13" s="72">
        <f>SUM(E12)</f>
        <v>2550000</v>
      </c>
      <c r="F13" s="72">
        <f>SUM(F12)</f>
        <v>10231000</v>
      </c>
    </row>
    <row r="14" spans="2:6" ht="21" customHeight="1">
      <c r="B14" s="116" t="s">
        <v>287</v>
      </c>
      <c r="C14" s="117"/>
      <c r="D14" s="72">
        <f>D13+D10</f>
        <v>30</v>
      </c>
      <c r="E14" s="72">
        <f>E13+E10</f>
        <v>111550000</v>
      </c>
      <c r="F14" s="72">
        <f>F13+F10</f>
        <v>80775273.49</v>
      </c>
    </row>
    <row r="15" spans="2:6" ht="18">
      <c r="B15" s="73"/>
      <c r="C15" s="73"/>
      <c r="D15" s="73"/>
      <c r="E15" s="73"/>
      <c r="F15" s="73"/>
    </row>
    <row r="16" spans="2:6" ht="18">
      <c r="B16" s="110" t="s">
        <v>288</v>
      </c>
      <c r="C16" s="110"/>
      <c r="D16" s="110"/>
      <c r="E16" s="110"/>
      <c r="F16" s="110"/>
    </row>
    <row r="17" spans="2:6" ht="21.75" customHeight="1">
      <c r="B17" s="74" t="s">
        <v>12</v>
      </c>
      <c r="C17" s="75" t="s">
        <v>13</v>
      </c>
      <c r="D17" s="75" t="s">
        <v>4</v>
      </c>
      <c r="E17" s="75" t="s">
        <v>22</v>
      </c>
      <c r="F17" s="75" t="s">
        <v>23</v>
      </c>
    </row>
    <row r="18" spans="2:6" ht="21.75" customHeight="1">
      <c r="B18" s="111" t="s">
        <v>24</v>
      </c>
      <c r="C18" s="112"/>
      <c r="D18" s="112"/>
      <c r="E18" s="112"/>
      <c r="F18" s="113"/>
    </row>
    <row r="19" spans="2:6" ht="21.75" customHeight="1">
      <c r="B19" s="70" t="s">
        <v>267</v>
      </c>
      <c r="C19" s="71" t="s">
        <v>268</v>
      </c>
      <c r="D19" s="72">
        <v>9</v>
      </c>
      <c r="E19" s="72">
        <v>19000000</v>
      </c>
      <c r="F19" s="72">
        <v>11680000</v>
      </c>
    </row>
    <row r="20" spans="2:6" ht="21.75" customHeight="1">
      <c r="B20" s="70" t="s">
        <v>289</v>
      </c>
      <c r="C20" s="71" t="s">
        <v>39</v>
      </c>
      <c r="D20" s="72">
        <v>7</v>
      </c>
      <c r="E20" s="72">
        <v>45000000</v>
      </c>
      <c r="F20" s="72">
        <v>12450000</v>
      </c>
    </row>
    <row r="21" spans="2:6" ht="21.75" customHeight="1">
      <c r="B21" s="70" t="s">
        <v>290</v>
      </c>
      <c r="C21" s="71" t="s">
        <v>105</v>
      </c>
      <c r="D21" s="72">
        <v>4</v>
      </c>
      <c r="E21" s="72">
        <v>10000000</v>
      </c>
      <c r="F21" s="72">
        <v>4300000</v>
      </c>
    </row>
    <row r="22" spans="2:6" ht="21.75" customHeight="1">
      <c r="B22" s="70" t="s">
        <v>291</v>
      </c>
      <c r="C22" s="71" t="s">
        <v>73</v>
      </c>
      <c r="D22" s="72">
        <v>8</v>
      </c>
      <c r="E22" s="72">
        <v>114142452</v>
      </c>
      <c r="F22" s="72">
        <v>37667009.16</v>
      </c>
    </row>
    <row r="23" spans="2:6" ht="21.75" customHeight="1">
      <c r="B23" s="70" t="s">
        <v>93</v>
      </c>
      <c r="C23" s="71" t="s">
        <v>94</v>
      </c>
      <c r="D23" s="72">
        <v>5</v>
      </c>
      <c r="E23" s="72">
        <v>6700000</v>
      </c>
      <c r="F23" s="72">
        <v>6811000</v>
      </c>
    </row>
    <row r="24" spans="2:6" ht="21.75" customHeight="1">
      <c r="B24" s="114" t="s">
        <v>25</v>
      </c>
      <c r="C24" s="115"/>
      <c r="D24" s="72">
        <f>SUM(D19:D23)</f>
        <v>33</v>
      </c>
      <c r="E24" s="72">
        <f>SUM(E19:E23)</f>
        <v>194842452</v>
      </c>
      <c r="F24" s="72">
        <f>SUM(F19:F23)</f>
        <v>72908009.16</v>
      </c>
    </row>
    <row r="25" spans="2:6" ht="21.75" customHeight="1">
      <c r="B25" s="111" t="s">
        <v>292</v>
      </c>
      <c r="C25" s="112"/>
      <c r="D25" s="112"/>
      <c r="E25" s="112"/>
      <c r="F25" s="113"/>
    </row>
    <row r="26" spans="2:6" ht="21.75" customHeight="1">
      <c r="B26" s="70" t="s">
        <v>293</v>
      </c>
      <c r="C26" s="71" t="s">
        <v>61</v>
      </c>
      <c r="D26" s="72">
        <v>5</v>
      </c>
      <c r="E26" s="72">
        <v>10000000</v>
      </c>
      <c r="F26" s="72">
        <v>5700000</v>
      </c>
    </row>
    <row r="27" spans="2:6" ht="21.75" customHeight="1">
      <c r="B27" s="70" t="s">
        <v>294</v>
      </c>
      <c r="C27" s="71" t="s">
        <v>217</v>
      </c>
      <c r="D27" s="72">
        <v>8</v>
      </c>
      <c r="E27" s="72">
        <v>9400000</v>
      </c>
      <c r="F27" s="72">
        <v>19813000</v>
      </c>
    </row>
    <row r="28" spans="2:6" ht="21.75" customHeight="1">
      <c r="B28" s="116" t="s">
        <v>295</v>
      </c>
      <c r="C28" s="117"/>
      <c r="D28" s="72">
        <f>SUM(D26:D27)</f>
        <v>13</v>
      </c>
      <c r="E28" s="72">
        <f>SUM(E26:E27)</f>
        <v>19400000</v>
      </c>
      <c r="F28" s="72">
        <f>SUM(F26:F27)</f>
        <v>25513000</v>
      </c>
    </row>
    <row r="29" spans="2:6" ht="21.75" customHeight="1">
      <c r="B29" s="111" t="s">
        <v>296</v>
      </c>
      <c r="C29" s="112"/>
      <c r="D29" s="112"/>
      <c r="E29" s="112"/>
      <c r="F29" s="113"/>
    </row>
    <row r="30" spans="2:6" ht="21.75" customHeight="1">
      <c r="B30" s="70" t="s">
        <v>297</v>
      </c>
      <c r="C30" s="71" t="s">
        <v>169</v>
      </c>
      <c r="D30" s="72">
        <v>1</v>
      </c>
      <c r="E30" s="72">
        <v>250000</v>
      </c>
      <c r="F30" s="72">
        <v>2520000</v>
      </c>
    </row>
    <row r="31" spans="2:6" ht="21.75" customHeight="1">
      <c r="B31" s="70" t="s">
        <v>298</v>
      </c>
      <c r="C31" s="71" t="s">
        <v>152</v>
      </c>
      <c r="D31" s="72">
        <v>9</v>
      </c>
      <c r="E31" s="72">
        <v>3600000</v>
      </c>
      <c r="F31" s="72">
        <v>43020000</v>
      </c>
    </row>
    <row r="32" spans="2:6" ht="21.75" customHeight="1">
      <c r="B32" s="116" t="s">
        <v>299</v>
      </c>
      <c r="C32" s="117"/>
      <c r="D32" s="72">
        <f>SUM(D30:D31)</f>
        <v>10</v>
      </c>
      <c r="E32" s="72">
        <f>SUM(E30:E31)</f>
        <v>3850000</v>
      </c>
      <c r="F32" s="72">
        <f>SUM(F30:F31)</f>
        <v>45540000</v>
      </c>
    </row>
    <row r="33" spans="2:6" ht="18">
      <c r="B33" s="116" t="s">
        <v>287</v>
      </c>
      <c r="C33" s="117"/>
      <c r="D33" s="72">
        <f>D32+D28+D24</f>
        <v>56</v>
      </c>
      <c r="E33" s="72">
        <f>E32+E28+E24</f>
        <v>218092452</v>
      </c>
      <c r="F33" s="72">
        <f>F32+F28+F24</f>
        <v>143961009.16</v>
      </c>
    </row>
  </sheetData>
  <sheetProtection/>
  <mergeCells count="16">
    <mergeCell ref="B28:C28"/>
    <mergeCell ref="B29:F29"/>
    <mergeCell ref="B32:C32"/>
    <mergeCell ref="B33:C33"/>
    <mergeCell ref="B13:C13"/>
    <mergeCell ref="B14:C14"/>
    <mergeCell ref="B16:F16"/>
    <mergeCell ref="B18:F18"/>
    <mergeCell ref="B24:C24"/>
    <mergeCell ref="B25:F25"/>
    <mergeCell ref="B1:C1"/>
    <mergeCell ref="B3:D3"/>
    <mergeCell ref="B4:F4"/>
    <mergeCell ref="B6:F6"/>
    <mergeCell ref="B10:C10"/>
    <mergeCell ref="B11:F11"/>
  </mergeCells>
  <printOptions/>
  <pageMargins left="0" right="0" top="0" bottom="0" header="0.31496062992126" footer="0.31496062992126"/>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J61"/>
  <sheetViews>
    <sheetView rightToLeft="1" zoomScalePageLayoutView="0" workbookViewId="0" topLeftCell="A1">
      <selection activeCell="B1" sqref="B1:G1"/>
    </sheetView>
  </sheetViews>
  <sheetFormatPr defaultColWidth="9.140625" defaultRowHeight="13.5" customHeight="1"/>
  <cols>
    <col min="1" max="1" width="2.421875" style="20" customWidth="1"/>
    <col min="2" max="2" width="24.57421875" style="20" customWidth="1"/>
    <col min="3" max="3" width="11.57421875" style="20" customWidth="1"/>
    <col min="4" max="4" width="15.421875" style="20" customWidth="1"/>
    <col min="5" max="5" width="15.00390625" style="20" customWidth="1"/>
    <col min="6" max="6" width="15.8515625" style="20" customWidth="1"/>
    <col min="7" max="7" width="18.8515625" style="20" customWidth="1"/>
    <col min="8" max="16384" width="9.00390625" style="20" customWidth="1"/>
  </cols>
  <sheetData>
    <row r="1" spans="2:9" ht="20.25" customHeight="1">
      <c r="B1" s="118" t="s">
        <v>273</v>
      </c>
      <c r="C1" s="118"/>
      <c r="D1" s="118"/>
      <c r="E1" s="118"/>
      <c r="F1" s="118"/>
      <c r="G1" s="118"/>
      <c r="H1" s="32"/>
      <c r="I1" s="32"/>
    </row>
    <row r="2" spans="2:7" ht="14.25" customHeight="1">
      <c r="B2" s="29" t="s">
        <v>12</v>
      </c>
      <c r="C2" s="30" t="s">
        <v>13</v>
      </c>
      <c r="D2" s="30" t="s">
        <v>32</v>
      </c>
      <c r="E2" s="29" t="s">
        <v>33</v>
      </c>
      <c r="F2" s="30" t="s">
        <v>34</v>
      </c>
      <c r="G2" s="30" t="s">
        <v>58</v>
      </c>
    </row>
    <row r="3" spans="2:7" ht="14.25" customHeight="1">
      <c r="B3" s="119" t="s">
        <v>24</v>
      </c>
      <c r="C3" s="119"/>
      <c r="D3" s="119"/>
      <c r="E3" s="119"/>
      <c r="F3" s="119"/>
      <c r="G3" s="119"/>
    </row>
    <row r="4" spans="2:9" ht="14.25" customHeight="1">
      <c r="B4" s="35" t="s">
        <v>120</v>
      </c>
      <c r="C4" s="35" t="s">
        <v>121</v>
      </c>
      <c r="D4" s="36">
        <v>0.27</v>
      </c>
      <c r="E4" s="37" t="s">
        <v>67</v>
      </c>
      <c r="F4" s="31" t="s">
        <v>36</v>
      </c>
      <c r="G4" s="31" t="s">
        <v>36</v>
      </c>
      <c r="H4" s="21"/>
      <c r="I4" s="21"/>
    </row>
    <row r="5" spans="2:10" ht="14.25" customHeight="1">
      <c r="B5" s="35" t="s">
        <v>144</v>
      </c>
      <c r="C5" s="35" t="s">
        <v>145</v>
      </c>
      <c r="D5" s="36">
        <v>0.45</v>
      </c>
      <c r="E5" s="37" t="s">
        <v>67</v>
      </c>
      <c r="F5" s="31" t="s">
        <v>36</v>
      </c>
      <c r="G5" s="31" t="s">
        <v>36</v>
      </c>
      <c r="H5" s="21"/>
      <c r="I5" s="41"/>
      <c r="J5" s="41"/>
    </row>
    <row r="6" spans="2:10" ht="14.25" customHeight="1">
      <c r="B6" s="35" t="s">
        <v>99</v>
      </c>
      <c r="C6" s="35" t="s">
        <v>100</v>
      </c>
      <c r="D6" s="36">
        <v>0.42</v>
      </c>
      <c r="E6" s="37" t="s">
        <v>67</v>
      </c>
      <c r="F6" s="31" t="s">
        <v>36</v>
      </c>
      <c r="G6" s="31" t="s">
        <v>36</v>
      </c>
      <c r="H6" s="21"/>
      <c r="I6" s="41"/>
      <c r="J6" s="41"/>
    </row>
    <row r="7" spans="2:10" ht="14.25" customHeight="1">
      <c r="B7" s="35" t="s">
        <v>112</v>
      </c>
      <c r="C7" s="35" t="s">
        <v>113</v>
      </c>
      <c r="D7" s="60">
        <v>1</v>
      </c>
      <c r="E7" s="37" t="s">
        <v>67</v>
      </c>
      <c r="F7" s="31" t="s">
        <v>36</v>
      </c>
      <c r="G7" s="31" t="s">
        <v>36</v>
      </c>
      <c r="H7" s="21"/>
      <c r="I7" s="41"/>
      <c r="J7" s="41"/>
    </row>
    <row r="8" spans="2:9" ht="14.25" customHeight="1">
      <c r="B8" s="119" t="s">
        <v>59</v>
      </c>
      <c r="C8" s="119"/>
      <c r="D8" s="119"/>
      <c r="E8" s="119"/>
      <c r="F8" s="119"/>
      <c r="G8" s="119"/>
      <c r="H8" s="21"/>
      <c r="I8" s="21"/>
    </row>
    <row r="9" spans="2:9" ht="14.25" customHeight="1">
      <c r="B9" s="35" t="s">
        <v>170</v>
      </c>
      <c r="C9" s="35" t="s">
        <v>171</v>
      </c>
      <c r="D9" s="36">
        <v>0.33</v>
      </c>
      <c r="E9" s="37" t="s">
        <v>67</v>
      </c>
      <c r="F9" s="31" t="s">
        <v>36</v>
      </c>
      <c r="G9" s="31" t="s">
        <v>36</v>
      </c>
      <c r="H9" s="21"/>
      <c r="I9" s="21"/>
    </row>
    <row r="10" spans="2:9" ht="14.25" customHeight="1">
      <c r="B10" s="35" t="s">
        <v>76</v>
      </c>
      <c r="C10" s="35" t="s">
        <v>77</v>
      </c>
      <c r="D10" s="36">
        <v>0.58</v>
      </c>
      <c r="E10" s="37" t="s">
        <v>67</v>
      </c>
      <c r="F10" s="31" t="s">
        <v>36</v>
      </c>
      <c r="G10" s="31" t="s">
        <v>36</v>
      </c>
      <c r="H10" s="21"/>
      <c r="I10" s="21"/>
    </row>
    <row r="11" spans="2:9" ht="14.25" customHeight="1">
      <c r="B11" s="35" t="s">
        <v>245</v>
      </c>
      <c r="C11" s="35" t="s">
        <v>246</v>
      </c>
      <c r="D11" s="36">
        <v>0.94</v>
      </c>
      <c r="E11" s="37" t="s">
        <v>67</v>
      </c>
      <c r="F11" s="31" t="s">
        <v>36</v>
      </c>
      <c r="G11" s="31" t="s">
        <v>36</v>
      </c>
      <c r="H11" s="21"/>
      <c r="I11" s="21"/>
    </row>
    <row r="12" spans="2:7" ht="14.25" customHeight="1">
      <c r="B12" s="119" t="s">
        <v>37</v>
      </c>
      <c r="C12" s="119"/>
      <c r="D12" s="119"/>
      <c r="E12" s="119"/>
      <c r="F12" s="119"/>
      <c r="G12" s="119"/>
    </row>
    <row r="13" spans="2:7" ht="14.25" customHeight="1">
      <c r="B13" s="35" t="s">
        <v>232</v>
      </c>
      <c r="C13" s="35" t="s">
        <v>233</v>
      </c>
      <c r="D13" s="36">
        <v>0.89</v>
      </c>
      <c r="E13" s="37" t="s">
        <v>67</v>
      </c>
      <c r="F13" s="31" t="s">
        <v>36</v>
      </c>
      <c r="G13" s="31" t="s">
        <v>36</v>
      </c>
    </row>
    <row r="14" spans="2:7" ht="14.25" customHeight="1">
      <c r="B14" s="35" t="s">
        <v>153</v>
      </c>
      <c r="C14" s="35" t="s">
        <v>154</v>
      </c>
      <c r="D14" s="36">
        <v>0.46</v>
      </c>
      <c r="E14" s="37" t="s">
        <v>67</v>
      </c>
      <c r="F14" s="31" t="s">
        <v>36</v>
      </c>
      <c r="G14" s="31" t="s">
        <v>36</v>
      </c>
    </row>
    <row r="15" spans="2:7" ht="14.25" customHeight="1">
      <c r="B15" s="119" t="s">
        <v>26</v>
      </c>
      <c r="C15" s="119"/>
      <c r="D15" s="119"/>
      <c r="E15" s="119"/>
      <c r="F15" s="119"/>
      <c r="G15" s="119"/>
    </row>
    <row r="16" spans="2:7" ht="14.25" customHeight="1">
      <c r="B16" s="35" t="s">
        <v>146</v>
      </c>
      <c r="C16" s="35" t="s">
        <v>147</v>
      </c>
      <c r="D16" s="36">
        <v>0.72</v>
      </c>
      <c r="E16" s="37" t="s">
        <v>67</v>
      </c>
      <c r="F16" s="31" t="s">
        <v>36</v>
      </c>
      <c r="G16" s="31" t="s">
        <v>36</v>
      </c>
    </row>
    <row r="17" spans="2:7" ht="14.25" customHeight="1">
      <c r="B17" s="35" t="s">
        <v>258</v>
      </c>
      <c r="C17" s="35" t="s">
        <v>259</v>
      </c>
      <c r="D17" s="36">
        <v>0.38</v>
      </c>
      <c r="E17" s="37" t="s">
        <v>67</v>
      </c>
      <c r="F17" s="31" t="s">
        <v>36</v>
      </c>
      <c r="G17" s="31" t="s">
        <v>36</v>
      </c>
    </row>
    <row r="18" spans="2:7" ht="14.25" customHeight="1">
      <c r="B18" s="121" t="s">
        <v>30</v>
      </c>
      <c r="C18" s="122"/>
      <c r="D18" s="122"/>
      <c r="E18" s="122"/>
      <c r="F18" s="122"/>
      <c r="G18" s="123"/>
    </row>
    <row r="19" spans="2:7" ht="14.25" customHeight="1">
      <c r="B19" s="35" t="s">
        <v>78</v>
      </c>
      <c r="C19" s="35" t="s">
        <v>79</v>
      </c>
      <c r="D19" s="36">
        <v>1.3</v>
      </c>
      <c r="E19" s="37" t="s">
        <v>67</v>
      </c>
      <c r="F19" s="31" t="s">
        <v>36</v>
      </c>
      <c r="G19" s="31" t="s">
        <v>36</v>
      </c>
    </row>
    <row r="20" spans="2:7" ht="14.25" customHeight="1">
      <c r="B20" s="35" t="s">
        <v>128</v>
      </c>
      <c r="C20" s="35" t="s">
        <v>129</v>
      </c>
      <c r="D20" s="36">
        <v>0.55</v>
      </c>
      <c r="E20" s="37" t="s">
        <v>67</v>
      </c>
      <c r="F20" s="31" t="s">
        <v>36</v>
      </c>
      <c r="G20" s="31" t="s">
        <v>36</v>
      </c>
    </row>
    <row r="21" spans="2:7" ht="14.25" customHeight="1">
      <c r="B21" s="35" t="s">
        <v>173</v>
      </c>
      <c r="C21" s="35" t="s">
        <v>174</v>
      </c>
      <c r="D21" s="36">
        <v>6.4</v>
      </c>
      <c r="E21" s="37" t="s">
        <v>67</v>
      </c>
      <c r="F21" s="31" t="s">
        <v>36</v>
      </c>
      <c r="G21" s="31" t="s">
        <v>36</v>
      </c>
    </row>
    <row r="22" spans="2:7" ht="14.25" customHeight="1">
      <c r="B22" s="35" t="s">
        <v>135</v>
      </c>
      <c r="C22" s="35" t="s">
        <v>136</v>
      </c>
      <c r="D22" s="36">
        <v>0.6</v>
      </c>
      <c r="E22" s="37" t="s">
        <v>67</v>
      </c>
      <c r="F22" s="31" t="s">
        <v>36</v>
      </c>
      <c r="G22" s="31" t="s">
        <v>36</v>
      </c>
    </row>
    <row r="23" spans="2:7" ht="14.25" customHeight="1">
      <c r="B23" s="35" t="s">
        <v>182</v>
      </c>
      <c r="C23" s="35" t="s">
        <v>183</v>
      </c>
      <c r="D23" s="36">
        <v>1.35</v>
      </c>
      <c r="E23" s="37" t="s">
        <v>67</v>
      </c>
      <c r="F23" s="31" t="s">
        <v>36</v>
      </c>
      <c r="G23" s="31" t="s">
        <v>36</v>
      </c>
    </row>
    <row r="24" spans="2:7" ht="14.25" customHeight="1">
      <c r="B24" s="35" t="s">
        <v>201</v>
      </c>
      <c r="C24" s="35" t="s">
        <v>202</v>
      </c>
      <c r="D24" s="36">
        <v>0.26</v>
      </c>
      <c r="E24" s="37" t="s">
        <v>67</v>
      </c>
      <c r="F24" s="31" t="s">
        <v>36</v>
      </c>
      <c r="G24" s="31" t="s">
        <v>36</v>
      </c>
    </row>
    <row r="25" spans="2:7" ht="14.25" customHeight="1">
      <c r="B25" s="59" t="s">
        <v>116</v>
      </c>
      <c r="C25" s="59" t="s">
        <v>117</v>
      </c>
      <c r="D25" s="60">
        <v>0.41</v>
      </c>
      <c r="E25" s="37" t="s">
        <v>67</v>
      </c>
      <c r="F25" s="31" t="s">
        <v>36</v>
      </c>
      <c r="G25" s="31" t="s">
        <v>36</v>
      </c>
    </row>
    <row r="26" spans="2:7" ht="14.25" customHeight="1">
      <c r="B26" s="59" t="s">
        <v>142</v>
      </c>
      <c r="C26" s="59" t="s">
        <v>143</v>
      </c>
      <c r="D26" s="60">
        <v>0.26</v>
      </c>
      <c r="E26" s="37" t="s">
        <v>67</v>
      </c>
      <c r="F26" s="31" t="s">
        <v>36</v>
      </c>
      <c r="G26" s="31" t="s">
        <v>36</v>
      </c>
    </row>
    <row r="27" spans="2:7" ht="14.25" customHeight="1">
      <c r="B27" s="121" t="s">
        <v>31</v>
      </c>
      <c r="C27" s="122"/>
      <c r="D27" s="122"/>
      <c r="E27" s="122"/>
      <c r="F27" s="122"/>
      <c r="G27" s="123"/>
    </row>
    <row r="28" spans="2:7" ht="14.25" customHeight="1">
      <c r="B28" s="35" t="s">
        <v>229</v>
      </c>
      <c r="C28" s="35" t="s">
        <v>228</v>
      </c>
      <c r="D28" s="36">
        <v>2.7</v>
      </c>
      <c r="E28" s="37" t="s">
        <v>67</v>
      </c>
      <c r="F28" s="31" t="s">
        <v>36</v>
      </c>
      <c r="G28" s="31" t="s">
        <v>36</v>
      </c>
    </row>
    <row r="29" spans="2:7" ht="14.25" customHeight="1">
      <c r="B29" s="35" t="s">
        <v>164</v>
      </c>
      <c r="C29" s="35" t="s">
        <v>165</v>
      </c>
      <c r="D29" s="36">
        <v>16</v>
      </c>
      <c r="E29" s="37" t="s">
        <v>67</v>
      </c>
      <c r="F29" s="31" t="s">
        <v>36</v>
      </c>
      <c r="G29" s="31" t="s">
        <v>36</v>
      </c>
    </row>
    <row r="30" spans="2:7" ht="14.25" customHeight="1">
      <c r="B30" s="35" t="s">
        <v>204</v>
      </c>
      <c r="C30" s="35" t="s">
        <v>205</v>
      </c>
      <c r="D30" s="36">
        <v>4.5</v>
      </c>
      <c r="E30" s="37" t="s">
        <v>67</v>
      </c>
      <c r="F30" s="31" t="s">
        <v>36</v>
      </c>
      <c r="G30" s="31" t="s">
        <v>36</v>
      </c>
    </row>
    <row r="31" spans="2:7" ht="14.25" customHeight="1">
      <c r="B31" s="121" t="s">
        <v>46</v>
      </c>
      <c r="C31" s="122"/>
      <c r="D31" s="122"/>
      <c r="E31" s="122"/>
      <c r="F31" s="122"/>
      <c r="G31" s="123"/>
    </row>
    <row r="32" spans="2:7" ht="14.25" customHeight="1">
      <c r="B32" s="35" t="s">
        <v>68</v>
      </c>
      <c r="C32" s="35" t="s">
        <v>69</v>
      </c>
      <c r="D32" s="36">
        <v>6.66</v>
      </c>
      <c r="E32" s="37" t="s">
        <v>67</v>
      </c>
      <c r="F32" s="31" t="s">
        <v>36</v>
      </c>
      <c r="G32" s="31" t="s">
        <v>36</v>
      </c>
    </row>
    <row r="33" spans="2:7" ht="14.25" customHeight="1">
      <c r="B33" s="35" t="s">
        <v>96</v>
      </c>
      <c r="C33" s="35" t="s">
        <v>97</v>
      </c>
      <c r="D33" s="36">
        <v>1.4</v>
      </c>
      <c r="E33" s="37" t="s">
        <v>67</v>
      </c>
      <c r="F33" s="31" t="s">
        <v>36</v>
      </c>
      <c r="G33" s="31" t="s">
        <v>36</v>
      </c>
    </row>
    <row r="34" spans="2:7" ht="14.25" customHeight="1">
      <c r="B34" s="35" t="s">
        <v>82</v>
      </c>
      <c r="C34" s="35" t="s">
        <v>83</v>
      </c>
      <c r="D34" s="36">
        <v>7.3</v>
      </c>
      <c r="E34" s="37" t="s">
        <v>67</v>
      </c>
      <c r="F34" s="31" t="s">
        <v>36</v>
      </c>
      <c r="G34" s="31" t="s">
        <v>36</v>
      </c>
    </row>
    <row r="35" spans="2:7" ht="14.25" customHeight="1">
      <c r="B35" s="59" t="s">
        <v>133</v>
      </c>
      <c r="C35" s="59" t="s">
        <v>134</v>
      </c>
      <c r="D35" s="60">
        <v>2.6</v>
      </c>
      <c r="E35" s="37" t="s">
        <v>67</v>
      </c>
      <c r="F35" s="31" t="s">
        <v>36</v>
      </c>
      <c r="G35" s="31" t="s">
        <v>36</v>
      </c>
    </row>
    <row r="36" spans="2:7" ht="14.25" customHeight="1">
      <c r="B36" s="120" t="s">
        <v>272</v>
      </c>
      <c r="C36" s="120"/>
      <c r="D36" s="120"/>
      <c r="E36" s="120"/>
      <c r="F36" s="120"/>
      <c r="G36" s="120"/>
    </row>
    <row r="37" spans="2:7" ht="14.25" customHeight="1">
      <c r="B37" s="29" t="s">
        <v>12</v>
      </c>
      <c r="C37" s="30" t="s">
        <v>13</v>
      </c>
      <c r="D37" s="30" t="s">
        <v>32</v>
      </c>
      <c r="E37" s="29" t="s">
        <v>33</v>
      </c>
      <c r="F37" s="30" t="s">
        <v>34</v>
      </c>
      <c r="G37" s="30" t="s">
        <v>35</v>
      </c>
    </row>
    <row r="38" spans="2:7" ht="14.25" customHeight="1">
      <c r="B38" s="121" t="s">
        <v>24</v>
      </c>
      <c r="C38" s="122"/>
      <c r="D38" s="122"/>
      <c r="E38" s="122"/>
      <c r="F38" s="122"/>
      <c r="G38" s="123"/>
    </row>
    <row r="39" spans="2:7" ht="14.25" customHeight="1">
      <c r="B39" s="35" t="s">
        <v>208</v>
      </c>
      <c r="C39" s="35" t="s">
        <v>209</v>
      </c>
      <c r="D39" s="36">
        <v>0.7</v>
      </c>
      <c r="E39" s="37" t="s">
        <v>67</v>
      </c>
      <c r="F39" s="31" t="s">
        <v>36</v>
      </c>
      <c r="G39" s="31" t="s">
        <v>36</v>
      </c>
    </row>
    <row r="40" spans="2:7" ht="14.25" customHeight="1">
      <c r="B40" s="124" t="s">
        <v>59</v>
      </c>
      <c r="C40" s="125"/>
      <c r="D40" s="125"/>
      <c r="E40" s="125"/>
      <c r="F40" s="125"/>
      <c r="G40" s="126"/>
    </row>
    <row r="41" spans="2:7" ht="14.25" customHeight="1">
      <c r="B41" s="35" t="s">
        <v>42</v>
      </c>
      <c r="C41" s="35" t="s">
        <v>41</v>
      </c>
      <c r="D41" s="36">
        <v>0.64</v>
      </c>
      <c r="E41" s="37" t="s">
        <v>67</v>
      </c>
      <c r="F41" s="31" t="s">
        <v>36</v>
      </c>
      <c r="G41" s="31" t="s">
        <v>36</v>
      </c>
    </row>
    <row r="42" spans="2:7" ht="14.25" customHeight="1">
      <c r="B42" s="119" t="s">
        <v>37</v>
      </c>
      <c r="C42" s="119"/>
      <c r="D42" s="119"/>
      <c r="E42" s="119"/>
      <c r="F42" s="119"/>
      <c r="G42" s="119"/>
    </row>
    <row r="43" spans="2:7" ht="14.25" customHeight="1">
      <c r="B43" s="35" t="s">
        <v>141</v>
      </c>
      <c r="C43" s="35" t="s">
        <v>132</v>
      </c>
      <c r="D43" s="36">
        <v>1</v>
      </c>
      <c r="E43" s="37" t="s">
        <v>67</v>
      </c>
      <c r="F43" s="31" t="s">
        <v>36</v>
      </c>
      <c r="G43" s="31" t="s">
        <v>36</v>
      </c>
    </row>
    <row r="44" spans="2:7" ht="14.25" customHeight="1">
      <c r="B44" s="35" t="s">
        <v>62</v>
      </c>
      <c r="C44" s="35" t="s">
        <v>63</v>
      </c>
      <c r="D44" s="36">
        <v>1.4</v>
      </c>
      <c r="E44" s="37" t="s">
        <v>67</v>
      </c>
      <c r="F44" s="31" t="s">
        <v>36</v>
      </c>
      <c r="G44" s="31" t="s">
        <v>36</v>
      </c>
    </row>
    <row r="45" spans="2:7" ht="14.25" customHeight="1">
      <c r="B45" s="35" t="s">
        <v>187</v>
      </c>
      <c r="C45" s="35" t="s">
        <v>188</v>
      </c>
      <c r="D45" s="36">
        <v>0.19</v>
      </c>
      <c r="E45" s="37" t="s">
        <v>67</v>
      </c>
      <c r="F45" s="31" t="s">
        <v>36</v>
      </c>
      <c r="G45" s="31" t="s">
        <v>36</v>
      </c>
    </row>
    <row r="46" spans="2:7" ht="14.25" customHeight="1">
      <c r="B46" s="35" t="s">
        <v>166</v>
      </c>
      <c r="C46" s="35" t="s">
        <v>167</v>
      </c>
      <c r="D46" s="36">
        <v>0.72</v>
      </c>
      <c r="E46" s="37" t="s">
        <v>67</v>
      </c>
      <c r="F46" s="31" t="s">
        <v>36</v>
      </c>
      <c r="G46" s="31" t="s">
        <v>36</v>
      </c>
    </row>
    <row r="47" spans="2:7" ht="14.25" customHeight="1">
      <c r="B47" s="119" t="s">
        <v>47</v>
      </c>
      <c r="C47" s="119"/>
      <c r="D47" s="119"/>
      <c r="E47" s="119"/>
      <c r="F47" s="119"/>
      <c r="G47" s="119"/>
    </row>
    <row r="48" spans="2:7" ht="14.25" customHeight="1">
      <c r="B48" s="35" t="s">
        <v>56</v>
      </c>
      <c r="C48" s="35" t="s">
        <v>57</v>
      </c>
      <c r="D48" s="36" t="s">
        <v>50</v>
      </c>
      <c r="E48" s="37" t="s">
        <v>67</v>
      </c>
      <c r="F48" s="31" t="s">
        <v>36</v>
      </c>
      <c r="G48" s="31" t="s">
        <v>36</v>
      </c>
    </row>
    <row r="49" spans="2:7" ht="14.25" customHeight="1">
      <c r="B49" s="35" t="s">
        <v>122</v>
      </c>
      <c r="C49" s="35" t="s">
        <v>123</v>
      </c>
      <c r="D49" s="36" t="s">
        <v>50</v>
      </c>
      <c r="E49" s="37" t="s">
        <v>67</v>
      </c>
      <c r="F49" s="31" t="s">
        <v>36</v>
      </c>
      <c r="G49" s="31" t="s">
        <v>36</v>
      </c>
    </row>
    <row r="50" spans="2:7" ht="14.25" customHeight="1">
      <c r="B50" s="35" t="s">
        <v>126</v>
      </c>
      <c r="C50" s="35" t="s">
        <v>127</v>
      </c>
      <c r="D50" s="36" t="s">
        <v>50</v>
      </c>
      <c r="E50" s="37" t="s">
        <v>67</v>
      </c>
      <c r="F50" s="31" t="s">
        <v>36</v>
      </c>
      <c r="G50" s="31" t="s">
        <v>36</v>
      </c>
    </row>
    <row r="51" spans="2:7" ht="14.25" customHeight="1">
      <c r="B51" s="35" t="s">
        <v>109</v>
      </c>
      <c r="C51" s="35" t="s">
        <v>110</v>
      </c>
      <c r="D51" s="36">
        <v>1</v>
      </c>
      <c r="E51" s="37" t="s">
        <v>67</v>
      </c>
      <c r="F51" s="31" t="s">
        <v>36</v>
      </c>
      <c r="G51" s="31" t="s">
        <v>36</v>
      </c>
    </row>
    <row r="52" spans="2:7" ht="14.25" customHeight="1">
      <c r="B52" s="35" t="s">
        <v>158</v>
      </c>
      <c r="C52" s="35" t="s">
        <v>159</v>
      </c>
      <c r="D52" s="36" t="s">
        <v>50</v>
      </c>
      <c r="E52" s="37" t="s">
        <v>67</v>
      </c>
      <c r="F52" s="31" t="s">
        <v>36</v>
      </c>
      <c r="G52" s="31" t="s">
        <v>36</v>
      </c>
    </row>
    <row r="53" spans="2:7" ht="14.25" customHeight="1">
      <c r="B53" s="35" t="s">
        <v>177</v>
      </c>
      <c r="C53" s="35" t="s">
        <v>179</v>
      </c>
      <c r="D53" s="36" t="s">
        <v>50</v>
      </c>
      <c r="E53" s="37" t="s">
        <v>67</v>
      </c>
      <c r="F53" s="31" t="s">
        <v>36</v>
      </c>
      <c r="G53" s="31" t="s">
        <v>36</v>
      </c>
    </row>
    <row r="54" spans="2:7" ht="14.25" customHeight="1">
      <c r="B54" s="35" t="s">
        <v>178</v>
      </c>
      <c r="C54" s="35" t="s">
        <v>180</v>
      </c>
      <c r="D54" s="36" t="s">
        <v>50</v>
      </c>
      <c r="E54" s="37" t="s">
        <v>67</v>
      </c>
      <c r="F54" s="31" t="s">
        <v>36</v>
      </c>
      <c r="G54" s="31" t="s">
        <v>36</v>
      </c>
    </row>
    <row r="55" spans="2:7" ht="14.25" customHeight="1">
      <c r="B55" s="35" t="s">
        <v>195</v>
      </c>
      <c r="C55" s="35" t="s">
        <v>196</v>
      </c>
      <c r="D55" s="36" t="s">
        <v>50</v>
      </c>
      <c r="E55" s="37" t="s">
        <v>67</v>
      </c>
      <c r="F55" s="31" t="s">
        <v>36</v>
      </c>
      <c r="G55" s="31" t="s">
        <v>36</v>
      </c>
    </row>
    <row r="56" spans="2:7" ht="14.25" customHeight="1">
      <c r="B56" s="35" t="s">
        <v>48</v>
      </c>
      <c r="C56" s="35" t="s">
        <v>49</v>
      </c>
      <c r="D56" s="36">
        <v>2.55</v>
      </c>
      <c r="E56" s="37" t="s">
        <v>67</v>
      </c>
      <c r="F56" s="31" t="s">
        <v>36</v>
      </c>
      <c r="G56" s="31" t="s">
        <v>36</v>
      </c>
    </row>
    <row r="57" spans="2:7" ht="14.25" customHeight="1">
      <c r="B57" s="35" t="s">
        <v>162</v>
      </c>
      <c r="C57" s="35" t="s">
        <v>163</v>
      </c>
      <c r="D57" s="36">
        <v>1</v>
      </c>
      <c r="E57" s="37" t="s">
        <v>67</v>
      </c>
      <c r="F57" s="31" t="s">
        <v>36</v>
      </c>
      <c r="G57" s="31" t="s">
        <v>36</v>
      </c>
    </row>
    <row r="58" spans="2:7" ht="14.25" customHeight="1">
      <c r="B58" s="119" t="s">
        <v>26</v>
      </c>
      <c r="C58" s="119"/>
      <c r="D58" s="119"/>
      <c r="E58" s="119"/>
      <c r="F58" s="119"/>
      <c r="G58" s="119"/>
    </row>
    <row r="59" spans="2:7" ht="14.25" customHeight="1">
      <c r="B59" s="35" t="s">
        <v>114</v>
      </c>
      <c r="C59" s="35" t="s">
        <v>115</v>
      </c>
      <c r="D59" s="36">
        <v>0.45</v>
      </c>
      <c r="E59" s="37" t="s">
        <v>67</v>
      </c>
      <c r="F59" s="31" t="s">
        <v>36</v>
      </c>
      <c r="G59" s="31" t="s">
        <v>36</v>
      </c>
    </row>
    <row r="60" spans="2:7" ht="13.5" customHeight="1">
      <c r="B60" s="119" t="s">
        <v>30</v>
      </c>
      <c r="C60" s="119"/>
      <c r="D60" s="119"/>
      <c r="E60" s="119"/>
      <c r="F60" s="119"/>
      <c r="G60" s="119"/>
    </row>
    <row r="61" spans="2:7" ht="13.5" customHeight="1">
      <c r="B61" s="35" t="s">
        <v>55</v>
      </c>
      <c r="C61" s="35" t="s">
        <v>54</v>
      </c>
      <c r="D61" s="36">
        <v>70</v>
      </c>
      <c r="E61" s="37" t="s">
        <v>67</v>
      </c>
      <c r="F61" s="31" t="s">
        <v>36</v>
      </c>
      <c r="G61" s="31" t="s">
        <v>36</v>
      </c>
    </row>
  </sheetData>
  <sheetProtection/>
  <mergeCells count="15">
    <mergeCell ref="B38:G38"/>
    <mergeCell ref="B47:G47"/>
    <mergeCell ref="B40:G40"/>
    <mergeCell ref="B42:G42"/>
    <mergeCell ref="B60:G60"/>
    <mergeCell ref="B58:G58"/>
    <mergeCell ref="B1:G1"/>
    <mergeCell ref="B3:G3"/>
    <mergeCell ref="B36:G36"/>
    <mergeCell ref="B18:G18"/>
    <mergeCell ref="B12:G12"/>
    <mergeCell ref="B8:G8"/>
    <mergeCell ref="B15:G15"/>
    <mergeCell ref="B27:G27"/>
    <mergeCell ref="B31:G31"/>
  </mergeCells>
  <printOptions/>
  <pageMargins left="0" right="0" top="0" bottom="0" header="0.31496062992126" footer="0.31496062992126"/>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17"/>
  <sheetViews>
    <sheetView rightToLeft="1" zoomScalePageLayoutView="0" workbookViewId="0" topLeftCell="A1">
      <selection activeCell="A1" sqref="A1:F1"/>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38.57421875" style="7" customWidth="1"/>
    <col min="7" max="16384" width="9.00390625" style="7" customWidth="1"/>
  </cols>
  <sheetData>
    <row r="1" spans="1:6" ht="27" customHeight="1">
      <c r="A1" s="127" t="s">
        <v>271</v>
      </c>
      <c r="B1" s="127"/>
      <c r="C1" s="127"/>
      <c r="D1" s="127"/>
      <c r="E1" s="127"/>
      <c r="F1" s="127"/>
    </row>
    <row r="2" spans="1:6" ht="51" customHeight="1">
      <c r="A2" s="18" t="s">
        <v>84</v>
      </c>
      <c r="B2" s="128" t="s">
        <v>234</v>
      </c>
      <c r="C2" s="128"/>
      <c r="D2" s="128"/>
      <c r="E2" s="128"/>
      <c r="F2" s="128"/>
    </row>
    <row r="3" spans="1:6" ht="69" customHeight="1">
      <c r="A3" s="18" t="s">
        <v>52</v>
      </c>
      <c r="B3" s="128" t="s">
        <v>253</v>
      </c>
      <c r="C3" s="128"/>
      <c r="D3" s="128"/>
      <c r="E3" s="128"/>
      <c r="F3" s="128"/>
    </row>
    <row r="4" spans="1:6" ht="84.75" customHeight="1">
      <c r="A4" s="18" t="s">
        <v>38</v>
      </c>
      <c r="B4" s="128" t="s">
        <v>235</v>
      </c>
      <c r="C4" s="128"/>
      <c r="D4" s="128"/>
      <c r="E4" s="128"/>
      <c r="F4" s="128"/>
    </row>
    <row r="5" spans="1:6" ht="67.5" customHeight="1">
      <c r="A5" s="18" t="s">
        <v>212</v>
      </c>
      <c r="B5" s="128" t="s">
        <v>236</v>
      </c>
      <c r="C5" s="128"/>
      <c r="D5" s="128"/>
      <c r="E5" s="128"/>
      <c r="F5" s="128"/>
    </row>
    <row r="6" spans="1:6" ht="51" customHeight="1">
      <c r="A6" s="18" t="s">
        <v>89</v>
      </c>
      <c r="B6" s="128" t="s">
        <v>237</v>
      </c>
      <c r="C6" s="128"/>
      <c r="D6" s="128"/>
      <c r="E6" s="128"/>
      <c r="F6" s="128"/>
    </row>
    <row r="7" spans="1:6" ht="48.75" customHeight="1">
      <c r="A7" s="18" t="s">
        <v>88</v>
      </c>
      <c r="B7" s="128" t="s">
        <v>238</v>
      </c>
      <c r="C7" s="128"/>
      <c r="D7" s="128"/>
      <c r="E7" s="128"/>
      <c r="F7" s="128"/>
    </row>
    <row r="8" spans="1:6" ht="51.75" customHeight="1">
      <c r="A8" s="18" t="s">
        <v>90</v>
      </c>
      <c r="B8" s="128" t="s">
        <v>239</v>
      </c>
      <c r="C8" s="128"/>
      <c r="D8" s="128"/>
      <c r="E8" s="128"/>
      <c r="F8" s="128"/>
    </row>
    <row r="9" spans="1:6" ht="34.5" customHeight="1">
      <c r="A9" s="18" t="s">
        <v>87</v>
      </c>
      <c r="B9" s="128" t="s">
        <v>240</v>
      </c>
      <c r="C9" s="128"/>
      <c r="D9" s="128"/>
      <c r="E9" s="128"/>
      <c r="F9" s="128"/>
    </row>
    <row r="10" spans="1:6" ht="36.75" customHeight="1">
      <c r="A10" s="18" t="s">
        <v>85</v>
      </c>
      <c r="B10" s="128" t="s">
        <v>241</v>
      </c>
      <c r="C10" s="128"/>
      <c r="D10" s="128"/>
      <c r="E10" s="128"/>
      <c r="F10" s="128"/>
    </row>
    <row r="11" spans="1:6" ht="39.75" customHeight="1">
      <c r="A11" s="18" t="s">
        <v>86</v>
      </c>
      <c r="B11" s="128" t="s">
        <v>242</v>
      </c>
      <c r="C11" s="128"/>
      <c r="D11" s="128"/>
      <c r="E11" s="128"/>
      <c r="F11" s="128"/>
    </row>
    <row r="12" spans="1:6" ht="50.25" customHeight="1">
      <c r="A12" s="19" t="s">
        <v>213</v>
      </c>
      <c r="B12" s="128" t="s">
        <v>148</v>
      </c>
      <c r="C12" s="128"/>
      <c r="D12" s="128"/>
      <c r="E12" s="128"/>
      <c r="F12" s="128"/>
    </row>
    <row r="13" spans="1:6" ht="36.75" customHeight="1">
      <c r="A13" s="18" t="s">
        <v>111</v>
      </c>
      <c r="B13" s="128" t="s">
        <v>243</v>
      </c>
      <c r="C13" s="128"/>
      <c r="D13" s="128"/>
      <c r="E13" s="128"/>
      <c r="F13" s="128"/>
    </row>
    <row r="14" spans="1:6" ht="49.5" customHeight="1">
      <c r="A14" s="18" t="s">
        <v>218</v>
      </c>
      <c r="B14" s="128" t="s">
        <v>244</v>
      </c>
      <c r="C14" s="128"/>
      <c r="D14" s="128"/>
      <c r="E14" s="128"/>
      <c r="F14" s="128"/>
    </row>
    <row r="15" spans="1:6" ht="84.75" customHeight="1">
      <c r="A15" s="18" t="s">
        <v>186</v>
      </c>
      <c r="B15" s="128" t="s">
        <v>248</v>
      </c>
      <c r="C15" s="128"/>
      <c r="D15" s="128"/>
      <c r="E15" s="128"/>
      <c r="F15" s="128"/>
    </row>
    <row r="16" spans="1:6" ht="79.5" customHeight="1">
      <c r="A16" s="18" t="s">
        <v>231</v>
      </c>
      <c r="B16" s="128" t="s">
        <v>249</v>
      </c>
      <c r="C16" s="128"/>
      <c r="D16" s="128"/>
      <c r="E16" s="128"/>
      <c r="F16" s="128"/>
    </row>
    <row r="17" spans="1:6" ht="82.5" customHeight="1">
      <c r="A17" s="18" t="s">
        <v>230</v>
      </c>
      <c r="B17" s="128" t="s">
        <v>250</v>
      </c>
      <c r="C17" s="128"/>
      <c r="D17" s="128"/>
      <c r="E17" s="128"/>
      <c r="F17" s="128"/>
    </row>
  </sheetData>
  <sheetProtection/>
  <mergeCells count="17">
    <mergeCell ref="B15:F15"/>
    <mergeCell ref="B16:F16"/>
    <mergeCell ref="B17:F17"/>
    <mergeCell ref="B14:F14"/>
    <mergeCell ref="B11:F11"/>
    <mergeCell ref="B9:F9"/>
    <mergeCell ref="B10:F10"/>
    <mergeCell ref="B13:F13"/>
    <mergeCell ref="B12:F12"/>
    <mergeCell ref="A1:F1"/>
    <mergeCell ref="B2:F2"/>
    <mergeCell ref="B8:F8"/>
    <mergeCell ref="B5:F5"/>
    <mergeCell ref="B3:F3"/>
    <mergeCell ref="B7:F7"/>
    <mergeCell ref="B6:F6"/>
    <mergeCell ref="B4:F4"/>
  </mergeCells>
  <printOptions/>
  <pageMargins left="0.708661417322835" right="0.708661417322835" top="0.748031496062992" bottom="0.748031496062992" header="0.31496062992126" footer="0.31496062992126"/>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J16"/>
  <sheetViews>
    <sheetView rightToLeft="1" zoomScalePageLayoutView="0" workbookViewId="0" topLeftCell="B1">
      <selection activeCell="C1" sqref="C1:D1"/>
    </sheetView>
  </sheetViews>
  <sheetFormatPr defaultColWidth="9.140625" defaultRowHeight="15"/>
  <cols>
    <col min="1" max="1" width="2.7109375" style="8" hidden="1" customWidth="1"/>
    <col min="2" max="2" width="1.8515625" style="8" customWidth="1"/>
    <col min="3" max="3" width="14.7109375" style="8" customWidth="1"/>
    <col min="4" max="4" width="82.7109375" style="8" customWidth="1"/>
    <col min="5" max="16384" width="9.00390625" style="8" customWidth="1"/>
  </cols>
  <sheetData>
    <row r="1" spans="3:4" s="12" customFormat="1" ht="30.75" customHeight="1">
      <c r="C1" s="131" t="s">
        <v>270</v>
      </c>
      <c r="D1" s="131"/>
    </row>
    <row r="2" spans="3:4" s="27" customFormat="1" ht="33" customHeight="1">
      <c r="C2" s="129" t="s">
        <v>51</v>
      </c>
      <c r="D2" s="130"/>
    </row>
    <row r="3" spans="3:4" s="27" customFormat="1" ht="56.25" customHeight="1">
      <c r="C3" s="34" t="s">
        <v>247</v>
      </c>
      <c r="D3" s="65" t="s">
        <v>277</v>
      </c>
    </row>
    <row r="4" spans="3:4" s="27" customFormat="1" ht="64.5" customHeight="1">
      <c r="C4" s="34" t="s">
        <v>276</v>
      </c>
      <c r="D4" s="64" t="s">
        <v>278</v>
      </c>
    </row>
    <row r="5" spans="3:10" s="16" customFormat="1" ht="54" customHeight="1">
      <c r="C5" s="34" t="s">
        <v>224</v>
      </c>
      <c r="D5" s="26" t="s">
        <v>223</v>
      </c>
      <c r="E5" s="12"/>
      <c r="F5" s="12"/>
      <c r="G5" s="12"/>
      <c r="H5" s="12"/>
      <c r="I5" s="12"/>
      <c r="J5" s="12"/>
    </row>
    <row r="6" spans="3:10" s="16" customFormat="1" ht="60" customHeight="1">
      <c r="C6" s="34" t="s">
        <v>210</v>
      </c>
      <c r="D6" s="26" t="s">
        <v>211</v>
      </c>
      <c r="E6" s="27"/>
      <c r="F6" s="12"/>
      <c r="G6" s="12"/>
      <c r="H6" s="12"/>
      <c r="I6" s="12"/>
      <c r="J6" s="12"/>
    </row>
    <row r="7" spans="3:10" s="16" customFormat="1" ht="60" customHeight="1">
      <c r="C7" s="34" t="s">
        <v>225</v>
      </c>
      <c r="D7" s="26" t="s">
        <v>222</v>
      </c>
      <c r="F7" s="12"/>
      <c r="G7" s="12"/>
      <c r="H7" s="12"/>
      <c r="I7" s="12"/>
      <c r="J7" s="12"/>
    </row>
    <row r="8" spans="3:6" s="28" customFormat="1" ht="36" customHeight="1">
      <c r="C8" s="129" t="s">
        <v>220</v>
      </c>
      <c r="D8" s="130"/>
      <c r="F8" s="16"/>
    </row>
    <row r="9" spans="3:7" s="16" customFormat="1" ht="56.25" customHeight="1">
      <c r="C9" s="34" t="s">
        <v>247</v>
      </c>
      <c r="D9" s="65" t="s">
        <v>277</v>
      </c>
      <c r="F9" s="14"/>
      <c r="G9" s="14"/>
    </row>
    <row r="10" spans="3:7" s="16" customFormat="1" ht="54" customHeight="1">
      <c r="C10" s="34" t="s">
        <v>254</v>
      </c>
      <c r="D10" s="33" t="s">
        <v>269</v>
      </c>
      <c r="F10" s="14"/>
      <c r="G10" s="14"/>
    </row>
    <row r="11" spans="3:7" s="16" customFormat="1" ht="48" customHeight="1">
      <c r="C11" s="34" t="s">
        <v>252</v>
      </c>
      <c r="D11" s="40" t="s">
        <v>260</v>
      </c>
      <c r="F11" s="14"/>
      <c r="G11" s="14"/>
    </row>
    <row r="12" spans="3:4" s="14" customFormat="1" ht="33.75" customHeight="1">
      <c r="C12" s="129" t="s">
        <v>221</v>
      </c>
      <c r="D12" s="130"/>
    </row>
    <row r="13" spans="3:4" s="15" customFormat="1" ht="46.5" customHeight="1">
      <c r="C13" s="13" t="s">
        <v>103</v>
      </c>
      <c r="D13" s="23" t="s">
        <v>190</v>
      </c>
    </row>
    <row r="14" spans="3:4" s="15" customFormat="1" ht="44.25" customHeight="1">
      <c r="C14" s="13" t="s">
        <v>43</v>
      </c>
      <c r="D14" s="24" t="s">
        <v>227</v>
      </c>
    </row>
    <row r="15" spans="3:4" s="15" customFormat="1" ht="45" customHeight="1">
      <c r="C15" s="13" t="s">
        <v>214</v>
      </c>
      <c r="D15" s="25" t="s">
        <v>257</v>
      </c>
    </row>
    <row r="16" spans="3:4" ht="48.75" customHeight="1">
      <c r="C16" s="13" t="s">
        <v>215</v>
      </c>
      <c r="D16" s="24" t="s">
        <v>189</v>
      </c>
    </row>
  </sheetData>
  <sheetProtection/>
  <mergeCells count="4">
    <mergeCell ref="C12:D12"/>
    <mergeCell ref="C1:D1"/>
    <mergeCell ref="C2:D2"/>
    <mergeCell ref="C8:D8"/>
  </mergeCells>
  <printOptions/>
  <pageMargins left="0" right="0" top="0" bottom="0" header="0" footer="0"/>
  <pageSetup horizontalDpi="300" verticalDpi="3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2011-09-17T11:21:54Z</cp:lastPrinted>
  <dcterms:created xsi:type="dcterms:W3CDTF">2012-01-03T06:41:25Z</dcterms:created>
  <dcterms:modified xsi:type="dcterms:W3CDTF">2016-05-25T13:34:59Z</dcterms:modified>
  <cp:category/>
  <cp:version/>
  <cp:contentType/>
  <cp:contentStatus/>
</cp:coreProperties>
</file>